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4865" windowHeight="14490" activeTab="0"/>
  </bookViews>
  <sheets>
    <sheet name="List1" sheetId="1" r:id="rId1"/>
  </sheets>
  <definedNames>
    <definedName name="_xlnm.Print_Area" localSheetId="0">'List1'!$A:$H</definedName>
  </definedNames>
  <calcPr fullCalcOnLoad="1"/>
</workbook>
</file>

<file path=xl/comments1.xml><?xml version="1.0" encoding="utf-8"?>
<comments xmlns="http://schemas.openxmlformats.org/spreadsheetml/2006/main">
  <authors>
    <author>JURA</author>
  </authors>
  <commentList>
    <comment ref="A1" authorId="0">
      <text>
        <r>
          <rPr>
            <sz val="8"/>
            <rFont val="Tahoma"/>
            <family val="2"/>
          </rPr>
          <t xml:space="preserve">
 (C) 2004, JVprogram,s.r.o.,tel.+420 556421037, +420 603417206
 (C) 2004, JVprogram,s.r.o.,tel.+420 556421037, +420 603417206
 (C) 2004, JVprogram,s.r.o.,tel.+420 556421037, +420 603417206
 (C) 2004, JVprogram,s.r.o.,tel.+420 556421037, +420 603417206
 (C) 2004, JVprogram,s.r.o.,tel.+420 556421037, +420 603417206
 (C) 2004, JVprogram,s.r.o.,tel.+420 556421037, +420 603417206</t>
        </r>
      </text>
    </comment>
  </commentList>
</comments>
</file>

<file path=xl/sharedStrings.xml><?xml version="1.0" encoding="utf-8"?>
<sst xmlns="http://schemas.openxmlformats.org/spreadsheetml/2006/main" count="534" uniqueCount="250">
  <si>
    <t>S O U H R N   N Á K L A D Ů</t>
  </si>
  <si>
    <t/>
  </si>
  <si>
    <t>Oddíl</t>
  </si>
  <si>
    <t>REVIZE</t>
  </si>
  <si>
    <t>Sazebník:</t>
  </si>
  <si>
    <t>VC-7/222/89 VYCHOZI REVIZE</t>
  </si>
  <si>
    <t>P.č.</t>
  </si>
  <si>
    <t>Ceník.č.</t>
  </si>
  <si>
    <t>Popis položky</t>
  </si>
  <si>
    <t xml:space="preserve"> </t>
  </si>
  <si>
    <t>měr.j.</t>
  </si>
  <si>
    <t>výměra</t>
  </si>
  <si>
    <t>Kč/mj</t>
  </si>
  <si>
    <t>Cena Kč</t>
  </si>
  <si>
    <t>0001</t>
  </si>
  <si>
    <t>38010001</t>
  </si>
  <si>
    <t>Vychozi revize</t>
  </si>
  <si>
    <t>hod</t>
  </si>
  <si>
    <t>0002</t>
  </si>
  <si>
    <t>38010002</t>
  </si>
  <si>
    <t>Spoluprace s reviznim technikem</t>
  </si>
  <si>
    <t>------------</t>
  </si>
  <si>
    <t>0003</t>
  </si>
  <si>
    <t>SOUČET</t>
  </si>
  <si>
    <t xml:space="preserve">PSV SILNOPROUD </t>
  </si>
  <si>
    <t>VC 7/155-M M21 Elektromontaze</t>
  </si>
  <si>
    <t>Min/mj</t>
  </si>
  <si>
    <t>Celkem Min</t>
  </si>
  <si>
    <t>0004</t>
  </si>
  <si>
    <t>kg</t>
  </si>
  <si>
    <t>0005</t>
  </si>
  <si>
    <t>kus</t>
  </si>
  <si>
    <t>0006</t>
  </si>
  <si>
    <t>210100252</t>
  </si>
  <si>
    <t>0007</t>
  </si>
  <si>
    <t>0008</t>
  </si>
  <si>
    <t>210120001</t>
  </si>
  <si>
    <t>Pojistka E27 do 25A,500V</t>
  </si>
  <si>
    <t>0009</t>
  </si>
  <si>
    <t>210204011</t>
  </si>
  <si>
    <t>0010</t>
  </si>
  <si>
    <t>210204201</t>
  </si>
  <si>
    <t>El.vyzbroj pro 1 okruh</t>
  </si>
  <si>
    <t>0011</t>
  </si>
  <si>
    <t>0012</t>
  </si>
  <si>
    <t>Časový fond položek [ minut ]</t>
  </si>
  <si>
    <t>0013</t>
  </si>
  <si>
    <t>Časový fond položek [ hodin ]</t>
  </si>
  <si>
    <t>Kč/h</t>
  </si>
  <si>
    <t>0014</t>
  </si>
  <si>
    <t>0015</t>
  </si>
  <si>
    <t>0016</t>
  </si>
  <si>
    <t xml:space="preserve">SPECIF.PSV SILNOPROUD </t>
  </si>
  <si>
    <t>Cenik materialu</t>
  </si>
  <si>
    <t>0017</t>
  </si>
  <si>
    <t>0018</t>
  </si>
  <si>
    <t>31673520</t>
  </si>
  <si>
    <t>0019</t>
  </si>
  <si>
    <t>34523420</t>
  </si>
  <si>
    <t>0020</t>
  </si>
  <si>
    <t>34562041</t>
  </si>
  <si>
    <t>Elektrovyzbroj 1-poj.            A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</si>
  <si>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</si>
  <si>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</si>
  <si>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</si>
  <si>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</si>
  <si>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</si>
  <si>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</si>
  <si>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</si>
  <si>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</si>
  <si>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</si>
  <si>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2108100140</t>
  </si>
  <si>
    <t>m</t>
  </si>
  <si>
    <t>0030</t>
  </si>
  <si>
    <t>2108100452</t>
  </si>
  <si>
    <t>0031</t>
  </si>
  <si>
    <t>0032</t>
  </si>
  <si>
    <t>0033</t>
  </si>
  <si>
    <t>0034</t>
  </si>
  <si>
    <t>0035</t>
  </si>
  <si>
    <t xml:space="preserve">SPECIF.PSV KABELY            </t>
  </si>
  <si>
    <t>0036</t>
  </si>
  <si>
    <t>34111032</t>
  </si>
  <si>
    <t>0038</t>
  </si>
  <si>
    <t>0039</t>
  </si>
  <si>
    <t>0040</t>
  </si>
  <si>
    <t>0041</t>
  </si>
  <si>
    <t>0042</t>
  </si>
  <si>
    <t>0043</t>
  </si>
  <si>
    <t>210220021</t>
  </si>
  <si>
    <t>Vedeni uzem FeZn do 120 mm2  v zemi</t>
  </si>
  <si>
    <t>0044</t>
  </si>
  <si>
    <t>0045</t>
  </si>
  <si>
    <t>210800549</t>
  </si>
  <si>
    <t>0046</t>
  </si>
  <si>
    <t>0047</t>
  </si>
  <si>
    <t>0048</t>
  </si>
  <si>
    <t>0049</t>
  </si>
  <si>
    <t>0050</t>
  </si>
  <si>
    <t xml:space="preserve">SPECIF.PSV UZEMNENI   </t>
  </si>
  <si>
    <t>0051</t>
  </si>
  <si>
    <t>34140968</t>
  </si>
  <si>
    <t>0052</t>
  </si>
  <si>
    <t>35441120</t>
  </si>
  <si>
    <t>Pasek uzemnovaci FeZn 30x4 mm/   B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</si>
  <si>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</si>
  <si>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</si>
  <si>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</si>
  <si>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</si>
  <si>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</si>
  <si>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</si>
  <si>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</si>
  <si>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</si>
  <si>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</si>
  <si>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</si>
  <si>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</si>
  <si>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</si>
  <si>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</si>
  <si>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</si>
  <si>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</si>
  <si>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</si>
  <si>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</si>
  <si>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</si>
  <si>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PSV NATERY</t>
  </si>
  <si>
    <t>VC 7/209-M M25 Povrch.upravy-natery</t>
  </si>
  <si>
    <t>0071</t>
  </si>
  <si>
    <t>250060031</t>
  </si>
  <si>
    <t>m2</t>
  </si>
  <si>
    <t>SPECIF.PSV NATERY</t>
  </si>
  <si>
    <t>24621510</t>
  </si>
  <si>
    <t xml:space="preserve">PSV ZEMNI PRACE </t>
  </si>
  <si>
    <t>VC 7/202-M M46 Zemni prace</t>
  </si>
  <si>
    <t>460010024</t>
  </si>
  <si>
    <t>Vytyc tra kabel ved v zast prostoru</t>
  </si>
  <si>
    <t>km</t>
  </si>
  <si>
    <t>460030011</t>
  </si>
  <si>
    <t>Sejmuti drnu</t>
  </si>
  <si>
    <t>460050602</t>
  </si>
  <si>
    <t>Jama stoz vykop rucne          zem4</t>
  </si>
  <si>
    <t>m3</t>
  </si>
  <si>
    <t>460120061</t>
  </si>
  <si>
    <t>Odvoz zeminy</t>
  </si>
  <si>
    <t>460120082</t>
  </si>
  <si>
    <t>Nasyp zeminy                   zem4</t>
  </si>
  <si>
    <t>460300006</t>
  </si>
  <si>
    <t>Hutneni zeminy do  20 cm</t>
  </si>
  <si>
    <t>460420022</t>
  </si>
  <si>
    <t>460490012</t>
  </si>
  <si>
    <t>Zakryti kab 110 kV folie PVC 33 cm</t>
  </si>
  <si>
    <t>460510021</t>
  </si>
  <si>
    <t>460560154</t>
  </si>
  <si>
    <t>460620014</t>
  </si>
  <si>
    <t>Provizorni uprava terenu       zem4</t>
  </si>
  <si>
    <t xml:space="preserve">SPECIF.PSV ZEMNI PRACE       </t>
  </si>
  <si>
    <t>14125321</t>
  </si>
  <si>
    <t>6005923</t>
  </si>
  <si>
    <t>Pisek                            A</t>
  </si>
  <si>
    <t>6005924</t>
  </si>
  <si>
    <t>6005926</t>
  </si>
  <si>
    <t>Travni smes                      A</t>
  </si>
  <si>
    <t xml:space="preserve">HL.III-HZS </t>
  </si>
  <si>
    <t>Pravidla M FCU c. 5043\5.1\90</t>
  </si>
  <si>
    <t>50435105</t>
  </si>
  <si>
    <t>Komplexni vyzkouseni-oziveni</t>
  </si>
  <si>
    <t>50435108</t>
  </si>
  <si>
    <t>Montazni mechanismy montaz</t>
  </si>
  <si>
    <t>Geodeticke zamereni</t>
  </si>
  <si>
    <t>50435106</t>
  </si>
  <si>
    <t>Mereni intenzity osvetleni</t>
  </si>
  <si>
    <t>CENA MONTÁž.PRACÍ</t>
  </si>
  <si>
    <t>ZKOUŠKY A REVIZE</t>
  </si>
  <si>
    <t>R E K A P I T U L A C E   N Á K L A D Ů</t>
  </si>
  <si>
    <t>ZÁKL. BEZ DPH</t>
  </si>
  <si>
    <t>HL.III ZÁKLADNÍ CENA CELKEM</t>
  </si>
  <si>
    <t xml:space="preserve">PSV KABELY            </t>
  </si>
  <si>
    <t xml:space="preserve">PSV UZEMNENI         </t>
  </si>
  <si>
    <t xml:space="preserve">PSV KABELY          </t>
  </si>
  <si>
    <t xml:space="preserve">PSV KABELY                     </t>
  </si>
  <si>
    <t xml:space="preserve">PSV UZEMNENI        </t>
  </si>
  <si>
    <t xml:space="preserve">Nater stozaru </t>
  </si>
  <si>
    <t xml:space="preserve">Ukonceni kabelu </t>
  </si>
  <si>
    <t>210204104</t>
  </si>
  <si>
    <t>Kabel CYKY 3Jx1,5 ul pevne</t>
  </si>
  <si>
    <t>Kabel CYKY 3Jx6 ul volne</t>
  </si>
  <si>
    <t>Kabel CYKY 3Jx1,5 mm2-             B</t>
  </si>
  <si>
    <t>31677060</t>
  </si>
  <si>
    <t>Vlozka poj E27 6A               B</t>
  </si>
  <si>
    <t xml:space="preserve">PSV SVITIDLA   </t>
  </si>
  <si>
    <t>210202012</t>
  </si>
  <si>
    <t>Svitidlo montaz</t>
  </si>
  <si>
    <t xml:space="preserve">SPECIF.PSV SVITIDLA   </t>
  </si>
  <si>
    <t>34844526</t>
  </si>
  <si>
    <t>34111036</t>
  </si>
  <si>
    <t>Folie                      A</t>
  </si>
  <si>
    <t>460200154</t>
  </si>
  <si>
    <t>0037</t>
  </si>
  <si>
    <t>460300201</t>
  </si>
  <si>
    <t>Protlak pod komunikaci</t>
  </si>
  <si>
    <t xml:space="preserve">ROZVADECE                    </t>
  </si>
  <si>
    <t>0072</t>
  </si>
  <si>
    <t>35714513</t>
  </si>
  <si>
    <t>Pojistková skříňka na sloupu vč. jištění</t>
  </si>
  <si>
    <t>0073</t>
  </si>
  <si>
    <t>0074</t>
  </si>
  <si>
    <t>CENA SPECIFIKACÍ</t>
  </si>
  <si>
    <t>Výložník 1,5m</t>
  </si>
  <si>
    <t>Stozar BM6</t>
  </si>
  <si>
    <t>Stožár BM6         A</t>
  </si>
  <si>
    <t>Vyloznik 1-1500              A</t>
  </si>
  <si>
    <t xml:space="preserve">Barva RAL 7022 (GRIS 900 SABLE) </t>
  </si>
  <si>
    <t>Svítidlo Luma Mini 30LED DPR</t>
  </si>
  <si>
    <t>50435135</t>
  </si>
  <si>
    <t>Dokumentace skutečného provedení</t>
  </si>
  <si>
    <t>460100004</t>
  </si>
  <si>
    <t>Roura KG 300</t>
  </si>
  <si>
    <t>460080001</t>
  </si>
  <si>
    <t>Beton.zaklad do rostle zeminy</t>
  </si>
  <si>
    <t>Chránička PVC 50mm</t>
  </si>
  <si>
    <t>Poplatek za ekologickou likvidaci svítidla</t>
  </si>
  <si>
    <t>35441996</t>
  </si>
  <si>
    <t>Svorka vodov SR 03   pasek/d6-12 B</t>
  </si>
  <si>
    <t>35441895</t>
  </si>
  <si>
    <t>Svorka pripoj SP1        d6-12mm B</t>
  </si>
  <si>
    <t>2102203012</t>
  </si>
  <si>
    <t>Svorka hromosvodova SR 03</t>
  </si>
  <si>
    <t>2102203011</t>
  </si>
  <si>
    <t>Svorka hromosvodova SP 1</t>
  </si>
  <si>
    <t>34562587</t>
  </si>
  <si>
    <t>Přídružný a pomocný materiál</t>
  </si>
  <si>
    <t>Vodic CY 10 ul pevne</t>
  </si>
  <si>
    <t>Vodic CY 10 mm2 zelenozluty-     B</t>
  </si>
  <si>
    <t>Kabel ryhy s  30  hl  70       zem4</t>
  </si>
  <si>
    <t>460200155</t>
  </si>
  <si>
    <t>Kabel ryhy s  60  hl  130       zem5</t>
  </si>
  <si>
    <t>Zahoz ryhy s  30 cm hl  70 cm  zem4</t>
  </si>
  <si>
    <t>460560155</t>
  </si>
  <si>
    <t>Zahoz ryhy s  60 cm hl  130 cm  zem5</t>
  </si>
  <si>
    <t>Zri kab loz bez zakr  30/10 cm pis</t>
  </si>
  <si>
    <t>46042002</t>
  </si>
  <si>
    <t>Zri kab loz bez zakr  60/10 cm pis</t>
  </si>
  <si>
    <t>0075</t>
  </si>
  <si>
    <t>0076</t>
  </si>
  <si>
    <t>0077</t>
  </si>
  <si>
    <t>0078</t>
  </si>
  <si>
    <t>0079</t>
  </si>
  <si>
    <t>0080</t>
  </si>
  <si>
    <t>včetně montáže</t>
  </si>
  <si>
    <t>Přechod pro chodce ul. Bezručova,</t>
  </si>
  <si>
    <t>Bohumín, U Partyzána</t>
  </si>
  <si>
    <t>02 – Osvětlení přechodu pro chodce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</si>
</sst>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;[Red]0.00"/>
    <numFmt numFmtId="167" formatCode="0.00_ ;\-0.00\ "/>
    <numFmt numFmtId="168" formatCode="0.0"/>
  </numFmts>
  <fonts count="51">
    <font>
      <sz val="10"/>
      <name val="Arial CE"/>
      <family val="0"/>
    </font>
    <font>
      <sz val="10"/>
      <name val="Arial"/>
      <family val="0"/>
    </font>
    <font>
      <sz val="8"/>
      <name val="Tahoma"/>
      <family val="2"/>
    </font>
    <font>
      <sz val="8"/>
      <color indexed="8"/>
      <name val="Courier New CE"/>
      <family val="3"/>
    </font>
    <font>
      <sz val="8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Courier New"/>
      <family val="3"/>
    </font>
    <font>
      <b/>
      <sz val="8"/>
      <color indexed="8"/>
      <name val="Arial CE"/>
      <family val="0"/>
    </font>
    <font>
      <b/>
      <sz val="8"/>
      <color indexed="8"/>
      <name val="Courier New"/>
      <family val="3"/>
    </font>
    <font>
      <b/>
      <sz val="8"/>
      <color indexed="8"/>
      <name val="Courier New CE"/>
      <family val="0"/>
    </font>
    <font>
      <sz val="8"/>
      <name val="Courier New"/>
      <family val="3"/>
    </font>
    <font>
      <sz val="8"/>
      <name val="Arial CE"/>
      <family val="2"/>
    </font>
    <font>
      <sz val="8"/>
      <name val="Courier New CE"/>
      <family val="3"/>
    </font>
    <font>
      <b/>
      <sz val="8"/>
      <name val="Arial CE"/>
      <family val="0"/>
    </font>
    <font>
      <b/>
      <sz val="11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168" fontId="3" fillId="0" borderId="0" xfId="0" applyNumberFormat="1" applyFont="1" applyBorder="1" applyAlignment="1" applyProtection="1">
      <alignment horizontal="right" shrinkToFit="1"/>
      <protection/>
    </xf>
    <xf numFmtId="2" fontId="3" fillId="0" borderId="0" xfId="0" applyNumberFormat="1" applyFont="1" applyBorder="1" applyAlignment="1" applyProtection="1">
      <alignment horizontal="right"/>
      <protection hidden="1"/>
    </xf>
    <xf numFmtId="49" fontId="6" fillId="0" borderId="0" xfId="0" applyNumberFormat="1" applyFont="1" applyBorder="1" applyAlignment="1" applyProtection="1">
      <alignment horizontal="left"/>
      <protection/>
    </xf>
    <xf numFmtId="2" fontId="8" fillId="0" borderId="0" xfId="0" applyNumberFormat="1" applyFont="1" applyBorder="1" applyAlignment="1" applyProtection="1">
      <alignment horizontal="right"/>
      <protection hidden="1"/>
    </xf>
    <xf numFmtId="49" fontId="8" fillId="0" borderId="0" xfId="0" applyNumberFormat="1" applyFont="1" applyBorder="1" applyAlignment="1" applyProtection="1">
      <alignment horizontal="left"/>
      <protection/>
    </xf>
    <xf numFmtId="2" fontId="9" fillId="0" borderId="0" xfId="0" applyNumberFormat="1" applyFont="1" applyBorder="1" applyAlignment="1" applyProtection="1">
      <alignment horizontal="right"/>
      <protection hidden="1"/>
    </xf>
    <xf numFmtId="49" fontId="50" fillId="0" borderId="0" xfId="0" applyNumberFormat="1" applyFont="1" applyBorder="1" applyAlignment="1" applyProtection="1">
      <alignment horizontal="left"/>
      <protection/>
    </xf>
    <xf numFmtId="49" fontId="10" fillId="0" borderId="0" xfId="0" applyNumberFormat="1" applyFont="1" applyBorder="1" applyAlignment="1" applyProtection="1">
      <alignment horizontal="left"/>
      <protection/>
    </xf>
    <xf numFmtId="168" fontId="12" fillId="0" borderId="0" xfId="0" applyNumberFormat="1" applyFont="1" applyBorder="1" applyAlignment="1" applyProtection="1">
      <alignment horizontal="right" shrinkToFit="1"/>
      <protection/>
    </xf>
    <xf numFmtId="2" fontId="10" fillId="0" borderId="0" xfId="0" applyNumberFormat="1" applyFont="1" applyBorder="1" applyAlignment="1" applyProtection="1">
      <alignment horizontal="right"/>
      <protection hidden="1"/>
    </xf>
    <xf numFmtId="2" fontId="12" fillId="0" borderId="0" xfId="0" applyNumberFormat="1" applyFont="1" applyBorder="1" applyAlignment="1" applyProtection="1">
      <alignment horizontal="right"/>
      <protection hidden="1"/>
    </xf>
    <xf numFmtId="168" fontId="10" fillId="0" borderId="0" xfId="0" applyNumberFormat="1" applyFont="1" applyBorder="1" applyAlignment="1" applyProtection="1">
      <alignment horizontal="right" shrinkToFit="1"/>
      <protection/>
    </xf>
    <xf numFmtId="49" fontId="12" fillId="0" borderId="0" xfId="0" applyNumberFormat="1" applyFont="1" applyBorder="1" applyAlignment="1" applyProtection="1">
      <alignment horizontal="left"/>
      <protection/>
    </xf>
    <xf numFmtId="49" fontId="11" fillId="0" borderId="0" xfId="0" applyNumberFormat="1" applyFont="1" applyBorder="1" applyAlignment="1" applyProtection="1">
      <alignment horizontal="left"/>
      <protection/>
    </xf>
    <xf numFmtId="0" fontId="12" fillId="0" borderId="0" xfId="0" applyNumberFormat="1" applyFont="1" applyBorder="1" applyAlignment="1" applyProtection="1">
      <alignment horizontal="left"/>
      <protection/>
    </xf>
    <xf numFmtId="2" fontId="12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14" fillId="0" borderId="0" xfId="0" applyNumberFormat="1" applyFont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 horizontal="left"/>
      <protection/>
    </xf>
    <xf numFmtId="2" fontId="6" fillId="0" borderId="0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/>
      <protection/>
    </xf>
    <xf numFmtId="0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right"/>
      <protection/>
    </xf>
    <xf numFmtId="2" fontId="10" fillId="22" borderId="0" xfId="0" applyNumberFormat="1" applyFont="1" applyFill="1" applyBorder="1" applyAlignment="1" applyProtection="1">
      <alignment horizontal="right"/>
      <protection locked="0"/>
    </xf>
    <xf numFmtId="2" fontId="12" fillId="22" borderId="0" xfId="0" applyNumberFormat="1" applyFont="1" applyFill="1" applyBorder="1" applyAlignment="1" applyProtection="1">
      <alignment horizontal="right"/>
      <protection locked="0"/>
    </xf>
    <xf numFmtId="168" fontId="10" fillId="22" borderId="0" xfId="0" applyNumberFormat="1" applyFont="1" applyFill="1" applyBorder="1" applyAlignment="1" applyProtection="1">
      <alignment horizontal="right" shrinkToFit="1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5"/>
  <sheetViews>
    <sheetView tabSelected="1" zoomScale="120" zoomScaleNormal="120" workbookViewId="0" topLeftCell="A1">
      <selection activeCell="J28" sqref="J28"/>
    </sheetView>
  </sheetViews>
  <sheetFormatPr defaultColWidth="9.00390625" defaultRowHeight="12.75"/>
  <cols>
    <col min="1" max="1" width="5.25390625" style="1" customWidth="1"/>
    <col min="2" max="2" width="10.875" style="1" customWidth="1"/>
    <col min="3" max="3" width="28.875" style="20" customWidth="1"/>
    <col min="4" max="4" width="6.00390625" style="2" customWidth="1"/>
    <col min="5" max="5" width="6.00390625" style="1" customWidth="1"/>
    <col min="6" max="6" width="7.25390625" style="21" customWidth="1"/>
    <col min="7" max="7" width="9.75390625" style="22" customWidth="1"/>
    <col min="8" max="8" width="11.25390625" style="3" customWidth="1"/>
    <col min="9" max="9" width="4.375" style="23" customWidth="1"/>
    <col min="10" max="16384" width="9.00390625" style="24" customWidth="1"/>
  </cols>
  <sheetData>
    <row r="1" spans="1:9" s="19" customFormat="1" ht="12.75">
      <c r="A1" s="9"/>
      <c r="B1" s="9" t="s">
        <v>247</v>
      </c>
      <c r="C1" s="15"/>
      <c r="D1" s="10"/>
      <c r="E1" s="14"/>
      <c r="F1" s="16"/>
      <c r="G1" s="17"/>
      <c r="H1" s="12"/>
      <c r="I1" s="18"/>
    </row>
    <row r="2" spans="1:9" s="19" customFormat="1" ht="12.75">
      <c r="A2" s="9"/>
      <c r="B2" s="9" t="s">
        <v>248</v>
      </c>
      <c r="C2" s="15"/>
      <c r="D2" s="10"/>
      <c r="E2" s="14"/>
      <c r="F2" s="16"/>
      <c r="G2" s="17"/>
      <c r="H2" s="12"/>
      <c r="I2" s="18"/>
    </row>
    <row r="3" spans="1:2" ht="12.75">
      <c r="A3" s="4"/>
      <c r="B3" s="9"/>
    </row>
    <row r="4" ht="12.75">
      <c r="B4" s="8"/>
    </row>
    <row r="5" ht="12.75">
      <c r="B5" s="4" t="s">
        <v>1</v>
      </c>
    </row>
    <row r="6" ht="15.75">
      <c r="B6" s="25" t="s">
        <v>249</v>
      </c>
    </row>
    <row r="7" ht="12.75">
      <c r="B7" s="4"/>
    </row>
    <row r="8" ht="12.75">
      <c r="B8" s="4"/>
    </row>
    <row r="9" ht="12.75">
      <c r="B9" s="4" t="s">
        <v>1</v>
      </c>
    </row>
    <row r="10" ht="12.75">
      <c r="B10" s="4"/>
    </row>
    <row r="11" ht="12.75">
      <c r="B11" s="4"/>
    </row>
    <row r="12" ht="12.75">
      <c r="B12" s="4"/>
    </row>
    <row r="13" ht="12.75">
      <c r="B13" s="4"/>
    </row>
    <row r="14" ht="12.75">
      <c r="B14" s="4"/>
    </row>
    <row r="15" ht="12.75">
      <c r="B15" s="4" t="s">
        <v>1</v>
      </c>
    </row>
    <row r="16" ht="12.75">
      <c r="B16" s="4" t="s">
        <v>1</v>
      </c>
    </row>
    <row r="17" spans="2:8" ht="12.75">
      <c r="B17" s="6" t="s">
        <v>171</v>
      </c>
      <c r="H17" s="5" t="s">
        <v>172</v>
      </c>
    </row>
    <row r="20" spans="3:8" ht="12.75">
      <c r="C20" s="26" t="s">
        <v>169</v>
      </c>
      <c r="H20" s="7">
        <f>H77</f>
        <v>0</v>
      </c>
    </row>
    <row r="21" spans="3:8" ht="12.75">
      <c r="C21" s="26"/>
      <c r="H21" s="7"/>
    </row>
    <row r="22" spans="3:8" ht="12.75">
      <c r="C22" s="26" t="s">
        <v>204</v>
      </c>
      <c r="H22" s="7">
        <f>H80</f>
        <v>0</v>
      </c>
    </row>
    <row r="24" spans="3:8" ht="12.75">
      <c r="C24" s="26" t="s">
        <v>170</v>
      </c>
      <c r="H24" s="7">
        <f>H83</f>
        <v>0</v>
      </c>
    </row>
    <row r="28" spans="3:8" ht="12.75">
      <c r="C28" s="26" t="s">
        <v>173</v>
      </c>
      <c r="H28" s="7">
        <f>H20+H22+H24</f>
        <v>0</v>
      </c>
    </row>
    <row r="62" ht="12.75">
      <c r="C62" s="26" t="s">
        <v>0</v>
      </c>
    </row>
    <row r="63" ht="12.75">
      <c r="C63" s="20" t="s">
        <v>1</v>
      </c>
    </row>
    <row r="64" spans="3:7" ht="12.75">
      <c r="C64" s="20" t="s">
        <v>24</v>
      </c>
      <c r="G64" s="27">
        <f>H107</f>
        <v>0</v>
      </c>
    </row>
    <row r="65" spans="3:7" ht="12.75">
      <c r="C65" s="20" t="s">
        <v>52</v>
      </c>
      <c r="G65" s="27">
        <f>H118</f>
        <v>0</v>
      </c>
    </row>
    <row r="66" spans="3:7" ht="12.75">
      <c r="C66" s="20" t="s">
        <v>174</v>
      </c>
      <c r="G66" s="27">
        <f>H129</f>
        <v>0</v>
      </c>
    </row>
    <row r="67" spans="3:7" ht="12.75">
      <c r="C67" s="20" t="s">
        <v>80</v>
      </c>
      <c r="G67" s="27">
        <f>H137</f>
        <v>0</v>
      </c>
    </row>
    <row r="68" spans="3:7" ht="12.75">
      <c r="C68" s="20" t="s">
        <v>175</v>
      </c>
      <c r="G68" s="27">
        <f>H150</f>
        <v>0</v>
      </c>
    </row>
    <row r="69" spans="3:7" ht="12.75">
      <c r="C69" s="20" t="s">
        <v>99</v>
      </c>
      <c r="G69" s="27">
        <f>H160</f>
        <v>0</v>
      </c>
    </row>
    <row r="70" spans="3:7" ht="12.75">
      <c r="C70" s="20" t="s">
        <v>187</v>
      </c>
      <c r="G70" s="27">
        <f>H170</f>
        <v>0</v>
      </c>
    </row>
    <row r="71" spans="3:7" ht="12.75">
      <c r="C71" s="20" t="s">
        <v>190</v>
      </c>
      <c r="G71" s="27">
        <f>H178</f>
        <v>0</v>
      </c>
    </row>
    <row r="72" spans="3:7" ht="12.75">
      <c r="C72" s="20" t="s">
        <v>123</v>
      </c>
      <c r="G72" s="27">
        <f>H185</f>
        <v>0</v>
      </c>
    </row>
    <row r="73" spans="3:7" ht="12.75">
      <c r="C73" s="20" t="s">
        <v>128</v>
      </c>
      <c r="G73" s="27">
        <f>H192</f>
        <v>0</v>
      </c>
    </row>
    <row r="74" spans="3:7" ht="12.75">
      <c r="C74" s="20" t="s">
        <v>130</v>
      </c>
      <c r="G74" s="27">
        <f>H216</f>
        <v>0</v>
      </c>
    </row>
    <row r="75" spans="3:7" ht="12.75">
      <c r="C75" s="20" t="s">
        <v>153</v>
      </c>
      <c r="G75" s="27">
        <f>H226</f>
        <v>0</v>
      </c>
    </row>
    <row r="76" spans="3:7" ht="12.75">
      <c r="C76" s="20" t="s">
        <v>160</v>
      </c>
      <c r="G76" s="27">
        <f>H237</f>
        <v>0</v>
      </c>
    </row>
    <row r="77" spans="3:8" ht="12.75">
      <c r="C77" s="26" t="s">
        <v>169</v>
      </c>
      <c r="H77" s="5">
        <f>G64+G65+G66+G67+G68+G69+G70+G71+G72+G73+G74+G75+G76</f>
        <v>0</v>
      </c>
    </row>
    <row r="78" spans="3:8" ht="12.75">
      <c r="C78" s="26"/>
      <c r="H78" s="5"/>
    </row>
    <row r="79" spans="3:8" ht="12.75">
      <c r="C79" s="26" t="s">
        <v>198</v>
      </c>
      <c r="G79" s="22">
        <f>H245</f>
        <v>0</v>
      </c>
      <c r="H79" s="5"/>
    </row>
    <row r="80" spans="3:8" ht="12.75">
      <c r="C80" s="26" t="s">
        <v>204</v>
      </c>
      <c r="H80" s="5">
        <f>G79</f>
        <v>0</v>
      </c>
    </row>
    <row r="81" spans="3:8" ht="12.75">
      <c r="C81" s="26"/>
      <c r="H81" s="5"/>
    </row>
    <row r="82" spans="3:7" ht="12.75">
      <c r="C82" s="20" t="s">
        <v>3</v>
      </c>
      <c r="G82" s="27">
        <f>H93</f>
        <v>0</v>
      </c>
    </row>
    <row r="83" spans="3:8" ht="12.75">
      <c r="C83" s="26" t="s">
        <v>170</v>
      </c>
      <c r="H83" s="5">
        <f>G82</f>
        <v>0</v>
      </c>
    </row>
    <row r="85" spans="1:9" s="19" customFormat="1" ht="12.75">
      <c r="A85" s="14"/>
      <c r="B85" s="14"/>
      <c r="C85" s="15"/>
      <c r="D85" s="10"/>
      <c r="E85" s="14"/>
      <c r="F85" s="16"/>
      <c r="G85" s="17"/>
      <c r="H85" s="12"/>
      <c r="I85" s="18"/>
    </row>
    <row r="86" spans="1:9" s="19" customFormat="1" ht="12.75">
      <c r="A86" s="14"/>
      <c r="B86" s="14"/>
      <c r="C86" s="15"/>
      <c r="D86" s="10"/>
      <c r="E86" s="14"/>
      <c r="F86" s="16"/>
      <c r="G86" s="17"/>
      <c r="H86" s="12"/>
      <c r="I86" s="18"/>
    </row>
    <row r="87" spans="1:9" s="19" customFormat="1" ht="12.75">
      <c r="A87" s="14"/>
      <c r="B87" s="9" t="s">
        <v>2</v>
      </c>
      <c r="C87" s="28" t="s">
        <v>3</v>
      </c>
      <c r="D87" s="10"/>
      <c r="E87" s="14"/>
      <c r="F87" s="16"/>
      <c r="G87" s="17"/>
      <c r="H87" s="12"/>
      <c r="I87" s="18"/>
    </row>
    <row r="88" spans="1:9" s="19" customFormat="1" ht="12.75">
      <c r="A88" s="14"/>
      <c r="B88" s="9" t="s">
        <v>4</v>
      </c>
      <c r="C88" s="15" t="s">
        <v>5</v>
      </c>
      <c r="D88" s="10"/>
      <c r="E88" s="14"/>
      <c r="F88" s="16"/>
      <c r="G88" s="17"/>
      <c r="H88" s="12"/>
      <c r="I88" s="18"/>
    </row>
    <row r="89" spans="1:9" s="19" customFormat="1" ht="12.75">
      <c r="A89" s="9" t="s">
        <v>6</v>
      </c>
      <c r="B89" s="9" t="s">
        <v>7</v>
      </c>
      <c r="C89" s="15" t="s">
        <v>8</v>
      </c>
      <c r="D89" s="13" t="s">
        <v>9</v>
      </c>
      <c r="E89" s="9" t="s">
        <v>10</v>
      </c>
      <c r="F89" s="29" t="s">
        <v>11</v>
      </c>
      <c r="G89" s="30" t="s">
        <v>12</v>
      </c>
      <c r="H89" s="11" t="s">
        <v>13</v>
      </c>
      <c r="I89" s="18"/>
    </row>
    <row r="90" spans="1:8" s="18" customFormat="1" ht="12.75">
      <c r="A90" s="9" t="s">
        <v>14</v>
      </c>
      <c r="B90" s="9" t="s">
        <v>15</v>
      </c>
      <c r="C90" s="15" t="s">
        <v>16</v>
      </c>
      <c r="D90" s="10"/>
      <c r="E90" s="9" t="s">
        <v>17</v>
      </c>
      <c r="F90" s="29">
        <v>6</v>
      </c>
      <c r="G90" s="31">
        <v>0</v>
      </c>
      <c r="H90" s="11">
        <f>F90*G90</f>
        <v>0</v>
      </c>
    </row>
    <row r="91" spans="1:8" s="18" customFormat="1" ht="12.75">
      <c r="A91" s="9" t="s">
        <v>18</v>
      </c>
      <c r="B91" s="9" t="s">
        <v>19</v>
      </c>
      <c r="C91" s="15" t="s">
        <v>20</v>
      </c>
      <c r="D91" s="10"/>
      <c r="E91" s="9" t="s">
        <v>17</v>
      </c>
      <c r="F91" s="29">
        <v>2</v>
      </c>
      <c r="G91" s="31">
        <v>0</v>
      </c>
      <c r="H91" s="11">
        <f>F91*G91</f>
        <v>0</v>
      </c>
    </row>
    <row r="92" spans="1:9" s="19" customFormat="1" ht="12.75">
      <c r="A92" s="14"/>
      <c r="B92" s="14"/>
      <c r="C92" s="15"/>
      <c r="D92" s="10"/>
      <c r="E92" s="14"/>
      <c r="F92" s="16"/>
      <c r="G92" s="17"/>
      <c r="H92" s="11" t="s">
        <v>21</v>
      </c>
      <c r="I92" s="18"/>
    </row>
    <row r="93" spans="1:9" s="19" customFormat="1" ht="12.75">
      <c r="A93" s="9" t="s">
        <v>22</v>
      </c>
      <c r="B93" s="9" t="s">
        <v>23</v>
      </c>
      <c r="C93" s="15" t="s">
        <v>3</v>
      </c>
      <c r="D93" s="10"/>
      <c r="E93" s="14"/>
      <c r="F93" s="16"/>
      <c r="G93" s="17"/>
      <c r="H93" s="11">
        <f>SUM(H90:H92)</f>
        <v>0</v>
      </c>
      <c r="I93" s="18"/>
    </row>
    <row r="94" spans="1:9" s="19" customFormat="1" ht="12.75">
      <c r="A94" s="14"/>
      <c r="B94" s="14"/>
      <c r="C94" s="15"/>
      <c r="D94" s="10"/>
      <c r="E94" s="14"/>
      <c r="F94" s="16"/>
      <c r="G94" s="17"/>
      <c r="H94" s="12"/>
      <c r="I94" s="18"/>
    </row>
    <row r="95" spans="1:9" s="19" customFormat="1" ht="12.75">
      <c r="A95" s="14"/>
      <c r="B95" s="9" t="s">
        <v>2</v>
      </c>
      <c r="C95" s="28" t="s">
        <v>24</v>
      </c>
      <c r="D95" s="10"/>
      <c r="E95" s="14"/>
      <c r="F95" s="16"/>
      <c r="G95" s="17"/>
      <c r="H95" s="12"/>
      <c r="I95" s="18"/>
    </row>
    <row r="96" spans="1:9" s="19" customFormat="1" ht="12.75">
      <c r="A96" s="14"/>
      <c r="B96" s="9" t="s">
        <v>4</v>
      </c>
      <c r="C96" s="15" t="s">
        <v>25</v>
      </c>
      <c r="D96" s="10"/>
      <c r="E96" s="14"/>
      <c r="F96" s="16"/>
      <c r="G96" s="17"/>
      <c r="H96" s="12"/>
      <c r="I96" s="18"/>
    </row>
    <row r="97" spans="1:9" s="19" customFormat="1" ht="12.75">
      <c r="A97" s="9" t="s">
        <v>6</v>
      </c>
      <c r="B97" s="9" t="s">
        <v>7</v>
      </c>
      <c r="C97" s="15" t="s">
        <v>8</v>
      </c>
      <c r="D97" s="13" t="s">
        <v>9</v>
      </c>
      <c r="E97" s="9" t="s">
        <v>10</v>
      </c>
      <c r="F97" s="29" t="s">
        <v>11</v>
      </c>
      <c r="G97" s="30" t="s">
        <v>26</v>
      </c>
      <c r="H97" s="11" t="s">
        <v>27</v>
      </c>
      <c r="I97" s="18"/>
    </row>
    <row r="98" spans="1:8" s="18" customFormat="1" ht="12.75">
      <c r="A98" s="9" t="s">
        <v>28</v>
      </c>
      <c r="B98" s="9" t="s">
        <v>33</v>
      </c>
      <c r="C98" s="15" t="s">
        <v>180</v>
      </c>
      <c r="D98" s="10"/>
      <c r="E98" s="9" t="s">
        <v>31</v>
      </c>
      <c r="F98" s="29">
        <v>4</v>
      </c>
      <c r="G98" s="31">
        <v>29.73</v>
      </c>
      <c r="H98" s="11">
        <f>F98*G98</f>
        <v>118.92</v>
      </c>
    </row>
    <row r="99" spans="1:8" s="18" customFormat="1" ht="12.75">
      <c r="A99" s="9" t="s">
        <v>30</v>
      </c>
      <c r="B99" s="9" t="s">
        <v>36</v>
      </c>
      <c r="C99" s="15" t="s">
        <v>37</v>
      </c>
      <c r="D99" s="10"/>
      <c r="E99" s="9" t="s">
        <v>31</v>
      </c>
      <c r="F99" s="29">
        <v>2</v>
      </c>
      <c r="G99" s="31">
        <v>14.54</v>
      </c>
      <c r="H99" s="11">
        <f>F99*G99</f>
        <v>29.08</v>
      </c>
    </row>
    <row r="100" spans="1:8" s="18" customFormat="1" ht="12.75">
      <c r="A100" s="9" t="s">
        <v>32</v>
      </c>
      <c r="B100" s="9" t="s">
        <v>39</v>
      </c>
      <c r="C100" s="15" t="s">
        <v>206</v>
      </c>
      <c r="D100" s="10"/>
      <c r="E100" s="9" t="s">
        <v>31</v>
      </c>
      <c r="F100" s="29">
        <v>2</v>
      </c>
      <c r="G100" s="31">
        <v>205</v>
      </c>
      <c r="H100" s="11">
        <f>F100*G100</f>
        <v>410</v>
      </c>
    </row>
    <row r="101" spans="1:8" s="18" customFormat="1" ht="12.75">
      <c r="A101" s="9" t="s">
        <v>34</v>
      </c>
      <c r="B101" s="9" t="s">
        <v>181</v>
      </c>
      <c r="C101" s="15" t="s">
        <v>205</v>
      </c>
      <c r="D101" s="10"/>
      <c r="E101" s="9" t="s">
        <v>31</v>
      </c>
      <c r="F101" s="29">
        <v>2</v>
      </c>
      <c r="G101" s="31">
        <v>115</v>
      </c>
      <c r="H101" s="11">
        <f>F101*G101</f>
        <v>230</v>
      </c>
    </row>
    <row r="102" spans="1:8" s="18" customFormat="1" ht="12.75">
      <c r="A102" s="9" t="s">
        <v>35</v>
      </c>
      <c r="B102" s="9" t="s">
        <v>41</v>
      </c>
      <c r="C102" s="15" t="s">
        <v>42</v>
      </c>
      <c r="D102" s="10"/>
      <c r="E102" s="9" t="s">
        <v>31</v>
      </c>
      <c r="F102" s="29">
        <v>2</v>
      </c>
      <c r="G102" s="31">
        <v>82</v>
      </c>
      <c r="H102" s="11">
        <f>F102*G102</f>
        <v>164</v>
      </c>
    </row>
    <row r="103" spans="1:9" s="19" customFormat="1" ht="12.75">
      <c r="A103" s="14"/>
      <c r="B103" s="14"/>
      <c r="C103" s="15"/>
      <c r="D103" s="10"/>
      <c r="E103" s="14"/>
      <c r="F103" s="16"/>
      <c r="G103" s="17"/>
      <c r="H103" s="11" t="s">
        <v>21</v>
      </c>
      <c r="I103" s="18"/>
    </row>
    <row r="104" spans="1:9" s="19" customFormat="1" ht="12.75">
      <c r="A104" s="9" t="s">
        <v>38</v>
      </c>
      <c r="B104" s="9" t="s">
        <v>23</v>
      </c>
      <c r="C104" s="15" t="s">
        <v>45</v>
      </c>
      <c r="D104" s="10"/>
      <c r="E104" s="14"/>
      <c r="F104" s="16"/>
      <c r="G104" s="17"/>
      <c r="H104" s="11">
        <f>SUM(H98:H103)</f>
        <v>952</v>
      </c>
      <c r="I104" s="18"/>
    </row>
    <row r="105" spans="1:9" s="19" customFormat="1" ht="12.75">
      <c r="A105" s="9" t="s">
        <v>40</v>
      </c>
      <c r="B105" s="9" t="s">
        <v>1</v>
      </c>
      <c r="C105" s="15" t="s">
        <v>47</v>
      </c>
      <c r="D105" s="10"/>
      <c r="E105" s="14"/>
      <c r="F105" s="16"/>
      <c r="G105" s="17"/>
      <c r="H105" s="11">
        <f>H104/60</f>
        <v>15.866666666666667</v>
      </c>
      <c r="I105" s="18"/>
    </row>
    <row r="106" spans="1:9" s="19" customFormat="1" ht="12.75">
      <c r="A106" s="14"/>
      <c r="B106" s="14"/>
      <c r="C106" s="15"/>
      <c r="D106" s="10"/>
      <c r="E106" s="14"/>
      <c r="F106" s="16"/>
      <c r="G106" s="17"/>
      <c r="H106" s="11" t="s">
        <v>21</v>
      </c>
      <c r="I106" s="18"/>
    </row>
    <row r="107" spans="1:9" s="19" customFormat="1" ht="12.75">
      <c r="A107" s="9" t="s">
        <v>43</v>
      </c>
      <c r="B107" s="9" t="s">
        <v>23</v>
      </c>
      <c r="C107" s="15" t="s">
        <v>24</v>
      </c>
      <c r="D107" s="33">
        <v>0</v>
      </c>
      <c r="E107" s="9" t="s">
        <v>48</v>
      </c>
      <c r="F107" s="16"/>
      <c r="G107" s="17"/>
      <c r="H107" s="11">
        <f>H105*D107</f>
        <v>0</v>
      </c>
      <c r="I107" s="18"/>
    </row>
    <row r="108" spans="1:9" s="19" customFormat="1" ht="12.75">
      <c r="A108" s="14"/>
      <c r="B108" s="14"/>
      <c r="C108" s="15"/>
      <c r="D108" s="10"/>
      <c r="E108" s="14"/>
      <c r="F108" s="16"/>
      <c r="G108" s="17"/>
      <c r="H108" s="12"/>
      <c r="I108" s="18"/>
    </row>
    <row r="109" spans="1:9" s="19" customFormat="1" ht="12.75">
      <c r="A109" s="14"/>
      <c r="B109" s="9" t="s">
        <v>2</v>
      </c>
      <c r="C109" s="28" t="s">
        <v>52</v>
      </c>
      <c r="D109" s="10"/>
      <c r="E109" s="14"/>
      <c r="F109" s="16"/>
      <c r="G109" s="17"/>
      <c r="H109" s="12"/>
      <c r="I109" s="18"/>
    </row>
    <row r="110" spans="1:9" s="19" customFormat="1" ht="12.75">
      <c r="A110" s="14"/>
      <c r="B110" s="9" t="s">
        <v>4</v>
      </c>
      <c r="C110" s="15" t="s">
        <v>53</v>
      </c>
      <c r="D110" s="10"/>
      <c r="E110" s="14"/>
      <c r="F110" s="16"/>
      <c r="G110" s="17"/>
      <c r="H110" s="12"/>
      <c r="I110" s="18"/>
    </row>
    <row r="111" spans="1:9" s="19" customFormat="1" ht="12.75">
      <c r="A111" s="9" t="s">
        <v>6</v>
      </c>
      <c r="B111" s="9" t="s">
        <v>7</v>
      </c>
      <c r="C111" s="15" t="s">
        <v>8</v>
      </c>
      <c r="D111" s="13" t="s">
        <v>9</v>
      </c>
      <c r="E111" s="9" t="s">
        <v>10</v>
      </c>
      <c r="F111" s="29" t="s">
        <v>11</v>
      </c>
      <c r="G111" s="30" t="s">
        <v>12</v>
      </c>
      <c r="H111" s="11" t="s">
        <v>13</v>
      </c>
      <c r="I111" s="18"/>
    </row>
    <row r="112" spans="1:8" s="18" customFormat="1" ht="12.75">
      <c r="A112" s="9" t="s">
        <v>44</v>
      </c>
      <c r="B112" s="9" t="s">
        <v>56</v>
      </c>
      <c r="C112" s="15" t="s">
        <v>207</v>
      </c>
      <c r="D112" s="10"/>
      <c r="E112" s="9" t="s">
        <v>31</v>
      </c>
      <c r="F112" s="29">
        <v>2</v>
      </c>
      <c r="G112" s="31">
        <v>0</v>
      </c>
      <c r="H112" s="11">
        <f>F112*G112</f>
        <v>0</v>
      </c>
    </row>
    <row r="113" spans="1:8" s="18" customFormat="1" ht="12.75">
      <c r="A113" s="9" t="s">
        <v>46</v>
      </c>
      <c r="B113" s="9" t="s">
        <v>185</v>
      </c>
      <c r="C113" s="15" t="s">
        <v>208</v>
      </c>
      <c r="D113" s="10"/>
      <c r="E113" s="9" t="s">
        <v>31</v>
      </c>
      <c r="F113" s="29">
        <v>2</v>
      </c>
      <c r="G113" s="31">
        <v>0</v>
      </c>
      <c r="H113" s="11">
        <f>F113*G113</f>
        <v>0</v>
      </c>
    </row>
    <row r="114" spans="1:8" s="18" customFormat="1" ht="12.75">
      <c r="A114" s="9" t="s">
        <v>49</v>
      </c>
      <c r="B114" s="9" t="s">
        <v>58</v>
      </c>
      <c r="C114" s="15" t="s">
        <v>186</v>
      </c>
      <c r="D114" s="10"/>
      <c r="E114" s="9" t="s">
        <v>31</v>
      </c>
      <c r="F114" s="29">
        <v>2</v>
      </c>
      <c r="G114" s="31">
        <v>0</v>
      </c>
      <c r="H114" s="11">
        <f>F114*G114</f>
        <v>0</v>
      </c>
    </row>
    <row r="115" spans="1:8" s="18" customFormat="1" ht="12.75">
      <c r="A115" s="9" t="s">
        <v>50</v>
      </c>
      <c r="B115" s="9" t="s">
        <v>60</v>
      </c>
      <c r="C115" s="15" t="s">
        <v>61</v>
      </c>
      <c r="D115" s="10"/>
      <c r="E115" s="9" t="s">
        <v>31</v>
      </c>
      <c r="F115" s="29">
        <v>2</v>
      </c>
      <c r="G115" s="31">
        <v>0</v>
      </c>
      <c r="H115" s="11">
        <f>F115*G115</f>
        <v>0</v>
      </c>
    </row>
    <row r="116" spans="1:8" s="18" customFormat="1" ht="12.75">
      <c r="A116" s="9" t="s">
        <v>51</v>
      </c>
      <c r="B116" s="9" t="s">
        <v>227</v>
      </c>
      <c r="C116" s="15" t="s">
        <v>228</v>
      </c>
      <c r="D116" s="10"/>
      <c r="E116" s="9" t="s">
        <v>31</v>
      </c>
      <c r="F116" s="29">
        <v>1</v>
      </c>
      <c r="G116" s="31">
        <v>0</v>
      </c>
      <c r="H116" s="11">
        <f>F116*G116</f>
        <v>0</v>
      </c>
    </row>
    <row r="117" spans="1:9" s="19" customFormat="1" ht="12.75">
      <c r="A117" s="14"/>
      <c r="B117" s="14"/>
      <c r="C117" s="15"/>
      <c r="D117" s="10"/>
      <c r="E117" s="14"/>
      <c r="F117" s="16"/>
      <c r="G117" s="17"/>
      <c r="H117" s="11" t="s">
        <v>21</v>
      </c>
      <c r="I117" s="18"/>
    </row>
    <row r="118" spans="1:9" s="19" customFormat="1" ht="12.75">
      <c r="A118" s="9" t="s">
        <v>54</v>
      </c>
      <c r="B118" s="9" t="s">
        <v>23</v>
      </c>
      <c r="C118" s="15" t="s">
        <v>52</v>
      </c>
      <c r="D118" s="10"/>
      <c r="E118" s="14"/>
      <c r="F118" s="16"/>
      <c r="G118" s="17"/>
      <c r="H118" s="11">
        <f>SUM(H112:H117)</f>
        <v>0</v>
      </c>
      <c r="I118" s="18"/>
    </row>
    <row r="119" spans="1:9" s="19" customFormat="1" ht="12.75">
      <c r="A119" s="14"/>
      <c r="B119" s="14"/>
      <c r="C119" s="15"/>
      <c r="D119" s="10"/>
      <c r="E119" s="14"/>
      <c r="F119" s="16"/>
      <c r="G119" s="17"/>
      <c r="H119" s="12"/>
      <c r="I119" s="18"/>
    </row>
    <row r="120" spans="1:9" s="19" customFormat="1" ht="12.75">
      <c r="A120" s="14"/>
      <c r="B120" s="9" t="s">
        <v>2</v>
      </c>
      <c r="C120" s="28" t="s">
        <v>176</v>
      </c>
      <c r="D120" s="10"/>
      <c r="E120" s="14"/>
      <c r="F120" s="16"/>
      <c r="G120" s="17"/>
      <c r="H120" s="12"/>
      <c r="I120" s="18"/>
    </row>
    <row r="121" spans="1:9" s="19" customFormat="1" ht="12.75">
      <c r="A121" s="14"/>
      <c r="B121" s="9" t="s">
        <v>4</v>
      </c>
      <c r="C121" s="15" t="s">
        <v>25</v>
      </c>
      <c r="D121" s="10"/>
      <c r="E121" s="14"/>
      <c r="F121" s="16"/>
      <c r="G121" s="17"/>
      <c r="H121" s="12"/>
      <c r="I121" s="18"/>
    </row>
    <row r="122" spans="1:9" s="19" customFormat="1" ht="12.75">
      <c r="A122" s="9" t="s">
        <v>6</v>
      </c>
      <c r="B122" s="9" t="s">
        <v>7</v>
      </c>
      <c r="C122" s="15" t="s">
        <v>8</v>
      </c>
      <c r="D122" s="13" t="s">
        <v>9</v>
      </c>
      <c r="E122" s="9" t="s">
        <v>10</v>
      </c>
      <c r="F122" s="29" t="s">
        <v>11</v>
      </c>
      <c r="G122" s="30" t="s">
        <v>26</v>
      </c>
      <c r="H122" s="11" t="s">
        <v>27</v>
      </c>
      <c r="I122" s="18"/>
    </row>
    <row r="123" spans="1:8" s="18" customFormat="1" ht="12.75">
      <c r="A123" s="9" t="s">
        <v>55</v>
      </c>
      <c r="B123" s="9" t="s">
        <v>71</v>
      </c>
      <c r="C123" s="15" t="s">
        <v>183</v>
      </c>
      <c r="D123" s="10"/>
      <c r="E123" s="9" t="s">
        <v>72</v>
      </c>
      <c r="F123" s="29">
        <v>70</v>
      </c>
      <c r="G123" s="31">
        <v>4.04</v>
      </c>
      <c r="H123" s="11">
        <f>F123*G123</f>
        <v>282.8</v>
      </c>
    </row>
    <row r="124" spans="1:8" s="18" customFormat="1" ht="12.75">
      <c r="A124" s="9" t="s">
        <v>57</v>
      </c>
      <c r="B124" s="9" t="s">
        <v>74</v>
      </c>
      <c r="C124" s="15" t="s">
        <v>182</v>
      </c>
      <c r="D124" s="10"/>
      <c r="E124" s="9" t="s">
        <v>72</v>
      </c>
      <c r="F124" s="29">
        <v>20</v>
      </c>
      <c r="G124" s="31">
        <v>5.43</v>
      </c>
      <c r="H124" s="11">
        <f>F124*G124</f>
        <v>108.6</v>
      </c>
    </row>
    <row r="125" spans="1:9" s="19" customFormat="1" ht="12.75">
      <c r="A125" s="14"/>
      <c r="B125" s="14"/>
      <c r="C125" s="15"/>
      <c r="D125" s="10"/>
      <c r="E125" s="14"/>
      <c r="F125" s="16"/>
      <c r="G125" s="17"/>
      <c r="H125" s="11" t="s">
        <v>21</v>
      </c>
      <c r="I125" s="18"/>
    </row>
    <row r="126" spans="1:9" s="19" customFormat="1" ht="12.75">
      <c r="A126" s="9" t="s">
        <v>59</v>
      </c>
      <c r="B126" s="9" t="s">
        <v>23</v>
      </c>
      <c r="C126" s="15" t="s">
        <v>45</v>
      </c>
      <c r="D126" s="10"/>
      <c r="E126" s="14"/>
      <c r="F126" s="16"/>
      <c r="G126" s="17"/>
      <c r="H126" s="11">
        <f>SUM(H123:H125)</f>
        <v>391.4</v>
      </c>
      <c r="I126" s="18"/>
    </row>
    <row r="127" spans="1:9" s="19" customFormat="1" ht="12.75">
      <c r="A127" s="9" t="s">
        <v>62</v>
      </c>
      <c r="B127" s="9" t="s">
        <v>1</v>
      </c>
      <c r="C127" s="15" t="s">
        <v>47</v>
      </c>
      <c r="D127" s="10"/>
      <c r="E127" s="14"/>
      <c r="F127" s="16"/>
      <c r="G127" s="17"/>
      <c r="H127" s="11">
        <f>H126/60</f>
        <v>6.5233333333333325</v>
      </c>
      <c r="I127" s="18"/>
    </row>
    <row r="128" spans="1:9" s="19" customFormat="1" ht="12.75">
      <c r="A128" s="14"/>
      <c r="B128" s="14"/>
      <c r="C128" s="15"/>
      <c r="D128" s="10"/>
      <c r="E128" s="14"/>
      <c r="F128" s="16"/>
      <c r="G128" s="17"/>
      <c r="H128" s="11" t="s">
        <v>21</v>
      </c>
      <c r="I128" s="18"/>
    </row>
    <row r="129" spans="1:9" s="19" customFormat="1" ht="12.75">
      <c r="A129" s="9" t="s">
        <v>63</v>
      </c>
      <c r="B129" s="9" t="s">
        <v>23</v>
      </c>
      <c r="C129" s="15" t="s">
        <v>177</v>
      </c>
      <c r="D129" s="33">
        <v>0</v>
      </c>
      <c r="E129" s="9" t="s">
        <v>48</v>
      </c>
      <c r="F129" s="16"/>
      <c r="G129" s="17"/>
      <c r="H129" s="11">
        <f>H127*D129</f>
        <v>0</v>
      </c>
      <c r="I129" s="18"/>
    </row>
    <row r="130" spans="1:9" s="19" customFormat="1" ht="12.75">
      <c r="A130" s="14"/>
      <c r="B130" s="14"/>
      <c r="C130" s="15"/>
      <c r="D130" s="10"/>
      <c r="E130" s="14"/>
      <c r="F130" s="16"/>
      <c r="G130" s="17"/>
      <c r="H130" s="12"/>
      <c r="I130" s="18"/>
    </row>
    <row r="131" spans="1:9" s="19" customFormat="1" ht="12.75">
      <c r="A131" s="14"/>
      <c r="B131" s="9" t="s">
        <v>2</v>
      </c>
      <c r="C131" s="28" t="s">
        <v>80</v>
      </c>
      <c r="D131" s="10"/>
      <c r="E131" s="14"/>
      <c r="F131" s="16"/>
      <c r="G131" s="17"/>
      <c r="H131" s="12"/>
      <c r="I131" s="18"/>
    </row>
    <row r="132" spans="1:9" s="19" customFormat="1" ht="12.75">
      <c r="A132" s="14"/>
      <c r="B132" s="9" t="s">
        <v>4</v>
      </c>
      <c r="C132" s="15" t="s">
        <v>53</v>
      </c>
      <c r="D132" s="10"/>
      <c r="E132" s="14"/>
      <c r="F132" s="16"/>
      <c r="G132" s="17"/>
      <c r="H132" s="12"/>
      <c r="I132" s="18"/>
    </row>
    <row r="133" spans="1:9" s="19" customFormat="1" ht="12.75">
      <c r="A133" s="9" t="s">
        <v>6</v>
      </c>
      <c r="B133" s="9" t="s">
        <v>7</v>
      </c>
      <c r="C133" s="15" t="s">
        <v>8</v>
      </c>
      <c r="D133" s="13" t="s">
        <v>9</v>
      </c>
      <c r="E133" s="9" t="s">
        <v>10</v>
      </c>
      <c r="F133" s="29" t="s">
        <v>11</v>
      </c>
      <c r="G133" s="30" t="s">
        <v>12</v>
      </c>
      <c r="H133" s="11" t="s">
        <v>13</v>
      </c>
      <c r="I133" s="18"/>
    </row>
    <row r="134" spans="1:8" s="18" customFormat="1" ht="12.75">
      <c r="A134" s="9" t="s">
        <v>64</v>
      </c>
      <c r="B134" s="9" t="s">
        <v>192</v>
      </c>
      <c r="C134" s="15" t="s">
        <v>183</v>
      </c>
      <c r="D134" s="13"/>
      <c r="E134" s="9" t="s">
        <v>72</v>
      </c>
      <c r="F134" s="29">
        <v>73.5</v>
      </c>
      <c r="G134" s="31">
        <v>0</v>
      </c>
      <c r="H134" s="11">
        <f>F134*G134</f>
        <v>0</v>
      </c>
    </row>
    <row r="135" spans="1:8" s="18" customFormat="1" ht="12.75">
      <c r="A135" s="9" t="s">
        <v>65</v>
      </c>
      <c r="B135" s="9" t="s">
        <v>82</v>
      </c>
      <c r="C135" s="15" t="s">
        <v>184</v>
      </c>
      <c r="D135" s="10"/>
      <c r="E135" s="9" t="s">
        <v>72</v>
      </c>
      <c r="F135" s="29">
        <v>21</v>
      </c>
      <c r="G135" s="31">
        <v>0</v>
      </c>
      <c r="H135" s="11">
        <f>F135*G135</f>
        <v>0</v>
      </c>
    </row>
    <row r="136" spans="1:9" s="19" customFormat="1" ht="12.75">
      <c r="A136" s="14"/>
      <c r="B136" s="14"/>
      <c r="C136" s="15"/>
      <c r="D136" s="10"/>
      <c r="E136" s="14"/>
      <c r="F136" s="16"/>
      <c r="G136" s="17"/>
      <c r="H136" s="11" t="s">
        <v>21</v>
      </c>
      <c r="I136" s="18"/>
    </row>
    <row r="137" spans="1:9" s="19" customFormat="1" ht="12.75">
      <c r="A137" s="9" t="s">
        <v>66</v>
      </c>
      <c r="B137" s="9" t="s">
        <v>23</v>
      </c>
      <c r="C137" s="15" t="s">
        <v>80</v>
      </c>
      <c r="D137" s="10"/>
      <c r="E137" s="14"/>
      <c r="F137" s="16"/>
      <c r="G137" s="17"/>
      <c r="H137" s="11">
        <f>SUM(H134:H136)</f>
        <v>0</v>
      </c>
      <c r="I137" s="18"/>
    </row>
    <row r="138" spans="1:9" s="19" customFormat="1" ht="12.75">
      <c r="A138" s="14"/>
      <c r="B138" s="14"/>
      <c r="C138" s="15"/>
      <c r="D138" s="10"/>
      <c r="E138" s="14"/>
      <c r="F138" s="16"/>
      <c r="G138" s="17"/>
      <c r="H138" s="12"/>
      <c r="I138" s="18"/>
    </row>
    <row r="139" spans="1:9" s="19" customFormat="1" ht="12.75">
      <c r="A139" s="14"/>
      <c r="B139" s="9" t="s">
        <v>2</v>
      </c>
      <c r="C139" s="28" t="s">
        <v>175</v>
      </c>
      <c r="D139" s="10"/>
      <c r="E139" s="14"/>
      <c r="F139" s="16"/>
      <c r="G139" s="17"/>
      <c r="H139" s="12"/>
      <c r="I139" s="18"/>
    </row>
    <row r="140" spans="1:9" s="19" customFormat="1" ht="12.75">
      <c r="A140" s="14"/>
      <c r="B140" s="9" t="s">
        <v>4</v>
      </c>
      <c r="C140" s="15" t="s">
        <v>25</v>
      </c>
      <c r="D140" s="10"/>
      <c r="E140" s="14"/>
      <c r="F140" s="16"/>
      <c r="G140" s="17"/>
      <c r="H140" s="12"/>
      <c r="I140" s="18"/>
    </row>
    <row r="141" spans="1:9" s="19" customFormat="1" ht="12.75">
      <c r="A141" s="9" t="s">
        <v>6</v>
      </c>
      <c r="B141" s="9" t="s">
        <v>7</v>
      </c>
      <c r="C141" s="15" t="s">
        <v>8</v>
      </c>
      <c r="D141" s="13" t="s">
        <v>9</v>
      </c>
      <c r="E141" s="9" t="s">
        <v>10</v>
      </c>
      <c r="F141" s="29" t="s">
        <v>11</v>
      </c>
      <c r="G141" s="30" t="s">
        <v>26</v>
      </c>
      <c r="H141" s="11" t="s">
        <v>27</v>
      </c>
      <c r="I141" s="18"/>
    </row>
    <row r="142" spans="1:8" s="18" customFormat="1" ht="12.75">
      <c r="A142" s="9" t="s">
        <v>67</v>
      </c>
      <c r="B142" s="9" t="s">
        <v>89</v>
      </c>
      <c r="C142" s="15" t="s">
        <v>90</v>
      </c>
      <c r="D142" s="10"/>
      <c r="E142" s="9" t="s">
        <v>72</v>
      </c>
      <c r="F142" s="29">
        <v>60</v>
      </c>
      <c r="G142" s="31">
        <v>4.55</v>
      </c>
      <c r="H142" s="11">
        <f>F142*G142</f>
        <v>273</v>
      </c>
    </row>
    <row r="143" spans="1:8" s="18" customFormat="1" ht="12.75">
      <c r="A143" s="9" t="s">
        <v>68</v>
      </c>
      <c r="B143" s="9" t="s">
        <v>93</v>
      </c>
      <c r="C143" s="15" t="s">
        <v>229</v>
      </c>
      <c r="D143" s="10"/>
      <c r="E143" s="9" t="s">
        <v>72</v>
      </c>
      <c r="F143" s="29">
        <v>16</v>
      </c>
      <c r="G143" s="31">
        <v>5.43</v>
      </c>
      <c r="H143" s="11">
        <f>F143*G143</f>
        <v>86.88</v>
      </c>
    </row>
    <row r="144" spans="1:8" s="18" customFormat="1" ht="12.75">
      <c r="A144" s="9" t="s">
        <v>69</v>
      </c>
      <c r="B144" s="9" t="s">
        <v>223</v>
      </c>
      <c r="C144" s="15" t="s">
        <v>224</v>
      </c>
      <c r="D144" s="10"/>
      <c r="E144" s="9" t="s">
        <v>31</v>
      </c>
      <c r="F144" s="29">
        <v>8</v>
      </c>
      <c r="G144" s="31">
        <v>15.09</v>
      </c>
      <c r="H144" s="11">
        <f>F144*G144</f>
        <v>120.72</v>
      </c>
    </row>
    <row r="145" spans="1:8" s="18" customFormat="1" ht="12.75">
      <c r="A145" s="9" t="s">
        <v>70</v>
      </c>
      <c r="B145" s="9" t="s">
        <v>225</v>
      </c>
      <c r="C145" s="15" t="s">
        <v>226</v>
      </c>
      <c r="D145" s="10"/>
      <c r="E145" s="9" t="s">
        <v>31</v>
      </c>
      <c r="F145" s="29">
        <v>2</v>
      </c>
      <c r="G145" s="31">
        <v>15.09</v>
      </c>
      <c r="H145" s="11">
        <f>F145*G145</f>
        <v>30.18</v>
      </c>
    </row>
    <row r="146" spans="1:9" s="19" customFormat="1" ht="12.75">
      <c r="A146" s="14"/>
      <c r="B146" s="14"/>
      <c r="C146" s="15"/>
      <c r="D146" s="10"/>
      <c r="E146" s="14"/>
      <c r="F146" s="16"/>
      <c r="G146" s="17"/>
      <c r="H146" s="11" t="s">
        <v>21</v>
      </c>
      <c r="I146" s="18"/>
    </row>
    <row r="147" spans="1:9" s="19" customFormat="1" ht="12.75">
      <c r="A147" s="9" t="s">
        <v>73</v>
      </c>
      <c r="B147" s="9" t="s">
        <v>23</v>
      </c>
      <c r="C147" s="15" t="s">
        <v>45</v>
      </c>
      <c r="D147" s="10"/>
      <c r="E147" s="14"/>
      <c r="F147" s="16"/>
      <c r="G147" s="17"/>
      <c r="H147" s="11">
        <f>SUM(H142:H146)</f>
        <v>510.78000000000003</v>
      </c>
      <c r="I147" s="18"/>
    </row>
    <row r="148" spans="1:9" s="19" customFormat="1" ht="12.75">
      <c r="A148" s="9" t="s">
        <v>75</v>
      </c>
      <c r="B148" s="9" t="s">
        <v>1</v>
      </c>
      <c r="C148" s="15" t="s">
        <v>47</v>
      </c>
      <c r="D148" s="10"/>
      <c r="E148" s="14"/>
      <c r="F148" s="16"/>
      <c r="G148" s="17"/>
      <c r="H148" s="11">
        <f>H147/60</f>
        <v>8.513</v>
      </c>
      <c r="I148" s="18"/>
    </row>
    <row r="149" spans="1:9" s="19" customFormat="1" ht="12.75">
      <c r="A149" s="14"/>
      <c r="B149" s="14"/>
      <c r="C149" s="15"/>
      <c r="D149" s="10"/>
      <c r="E149" s="14"/>
      <c r="F149" s="16"/>
      <c r="G149" s="17"/>
      <c r="H149" s="11" t="s">
        <v>21</v>
      </c>
      <c r="I149" s="18"/>
    </row>
    <row r="150" spans="1:9" s="19" customFormat="1" ht="12.75">
      <c r="A150" s="9" t="s">
        <v>76</v>
      </c>
      <c r="B150" s="9" t="s">
        <v>23</v>
      </c>
      <c r="C150" s="15" t="s">
        <v>178</v>
      </c>
      <c r="D150" s="33">
        <v>0</v>
      </c>
      <c r="E150" s="9" t="s">
        <v>48</v>
      </c>
      <c r="F150" s="16"/>
      <c r="G150" s="17"/>
      <c r="H150" s="11">
        <f>H148*D150</f>
        <v>0</v>
      </c>
      <c r="I150" s="18"/>
    </row>
    <row r="151" spans="1:9" s="19" customFormat="1" ht="12.75">
      <c r="A151" s="14"/>
      <c r="B151" s="14"/>
      <c r="C151" s="15"/>
      <c r="D151" s="10"/>
      <c r="E151" s="14"/>
      <c r="F151" s="16"/>
      <c r="G151" s="17"/>
      <c r="H151" s="12"/>
      <c r="I151" s="18"/>
    </row>
    <row r="152" spans="1:9" s="19" customFormat="1" ht="12.75">
      <c r="A152" s="14"/>
      <c r="B152" s="9" t="s">
        <v>2</v>
      </c>
      <c r="C152" s="28" t="s">
        <v>99</v>
      </c>
      <c r="D152" s="10"/>
      <c r="E152" s="14"/>
      <c r="F152" s="16"/>
      <c r="G152" s="17"/>
      <c r="H152" s="12"/>
      <c r="I152" s="18"/>
    </row>
    <row r="153" spans="1:9" s="19" customFormat="1" ht="12.75">
      <c r="A153" s="14"/>
      <c r="B153" s="9" t="s">
        <v>4</v>
      </c>
      <c r="C153" s="15" t="s">
        <v>53</v>
      </c>
      <c r="D153" s="10"/>
      <c r="E153" s="14"/>
      <c r="F153" s="16"/>
      <c r="G153" s="17"/>
      <c r="H153" s="12"/>
      <c r="I153" s="18"/>
    </row>
    <row r="154" spans="1:9" s="19" customFormat="1" ht="12.75">
      <c r="A154" s="9" t="s">
        <v>6</v>
      </c>
      <c r="B154" s="9" t="s">
        <v>7</v>
      </c>
      <c r="C154" s="15" t="s">
        <v>8</v>
      </c>
      <c r="D154" s="13" t="s">
        <v>9</v>
      </c>
      <c r="E154" s="9" t="s">
        <v>10</v>
      </c>
      <c r="F154" s="29" t="s">
        <v>11</v>
      </c>
      <c r="G154" s="30" t="s">
        <v>12</v>
      </c>
      <c r="H154" s="11" t="s">
        <v>13</v>
      </c>
      <c r="I154" s="18"/>
    </row>
    <row r="155" spans="1:8" s="18" customFormat="1" ht="12.75">
      <c r="A155" s="9" t="s">
        <v>77</v>
      </c>
      <c r="B155" s="9" t="s">
        <v>101</v>
      </c>
      <c r="C155" s="15" t="s">
        <v>230</v>
      </c>
      <c r="D155" s="10"/>
      <c r="E155" s="9" t="s">
        <v>72</v>
      </c>
      <c r="F155" s="29">
        <v>16.8</v>
      </c>
      <c r="G155" s="31">
        <v>0</v>
      </c>
      <c r="H155" s="11">
        <f>F155*G155</f>
        <v>0</v>
      </c>
    </row>
    <row r="156" spans="1:8" s="18" customFormat="1" ht="12.75">
      <c r="A156" s="9" t="s">
        <v>78</v>
      </c>
      <c r="B156" s="9" t="s">
        <v>103</v>
      </c>
      <c r="C156" s="15" t="s">
        <v>104</v>
      </c>
      <c r="D156" s="10"/>
      <c r="E156" s="9" t="s">
        <v>29</v>
      </c>
      <c r="F156" s="29">
        <v>63</v>
      </c>
      <c r="G156" s="31">
        <v>0</v>
      </c>
      <c r="H156" s="11">
        <f>F156*G156</f>
        <v>0</v>
      </c>
    </row>
    <row r="157" spans="1:8" s="18" customFormat="1" ht="12.75">
      <c r="A157" s="9" t="s">
        <v>79</v>
      </c>
      <c r="B157" s="9" t="s">
        <v>219</v>
      </c>
      <c r="C157" s="15" t="s">
        <v>220</v>
      </c>
      <c r="D157" s="10"/>
      <c r="E157" s="9" t="s">
        <v>31</v>
      </c>
      <c r="F157" s="29">
        <v>8</v>
      </c>
      <c r="G157" s="31">
        <v>0</v>
      </c>
      <c r="H157" s="11">
        <f>F157*G157</f>
        <v>0</v>
      </c>
    </row>
    <row r="158" spans="1:8" s="18" customFormat="1" ht="12.75">
      <c r="A158" s="9" t="s">
        <v>81</v>
      </c>
      <c r="B158" s="9" t="s">
        <v>221</v>
      </c>
      <c r="C158" s="15" t="s">
        <v>222</v>
      </c>
      <c r="D158" s="10"/>
      <c r="E158" s="9" t="s">
        <v>31</v>
      </c>
      <c r="F158" s="29">
        <v>2</v>
      </c>
      <c r="G158" s="31">
        <v>0</v>
      </c>
      <c r="H158" s="11">
        <f>F158*G158</f>
        <v>0</v>
      </c>
    </row>
    <row r="159" spans="1:9" s="19" customFormat="1" ht="12.75">
      <c r="A159" s="14"/>
      <c r="B159" s="14"/>
      <c r="C159" s="15"/>
      <c r="D159" s="10"/>
      <c r="E159" s="14"/>
      <c r="F159" s="16"/>
      <c r="G159" s="17"/>
      <c r="H159" s="11" t="s">
        <v>21</v>
      </c>
      <c r="I159" s="18"/>
    </row>
    <row r="160" spans="1:9" s="19" customFormat="1" ht="12.75">
      <c r="A160" s="9" t="s">
        <v>195</v>
      </c>
      <c r="B160" s="9" t="s">
        <v>23</v>
      </c>
      <c r="C160" s="15" t="s">
        <v>99</v>
      </c>
      <c r="D160" s="10"/>
      <c r="E160" s="14"/>
      <c r="F160" s="16"/>
      <c r="G160" s="17"/>
      <c r="H160" s="11">
        <f>SUM(H155:H159)</f>
        <v>0</v>
      </c>
      <c r="I160" s="18"/>
    </row>
    <row r="161" spans="1:9" s="19" customFormat="1" ht="12.75">
      <c r="A161" s="9"/>
      <c r="B161" s="9"/>
      <c r="C161" s="15"/>
      <c r="D161" s="10"/>
      <c r="E161" s="14"/>
      <c r="F161" s="16"/>
      <c r="G161" s="17"/>
      <c r="H161" s="11"/>
      <c r="I161" s="18"/>
    </row>
    <row r="162" spans="1:9" s="19" customFormat="1" ht="12.75">
      <c r="A162" s="14"/>
      <c r="B162" s="9" t="s">
        <v>2</v>
      </c>
      <c r="C162" s="28" t="s">
        <v>187</v>
      </c>
      <c r="D162" s="10"/>
      <c r="E162" s="14"/>
      <c r="F162" s="16"/>
      <c r="G162" s="17"/>
      <c r="H162" s="12"/>
      <c r="I162" s="18"/>
    </row>
    <row r="163" spans="1:9" s="19" customFormat="1" ht="12.75">
      <c r="A163" s="14"/>
      <c r="B163" s="9" t="s">
        <v>4</v>
      </c>
      <c r="C163" s="15" t="s">
        <v>25</v>
      </c>
      <c r="D163" s="10"/>
      <c r="E163" s="14"/>
      <c r="F163" s="16"/>
      <c r="G163" s="17"/>
      <c r="H163" s="12"/>
      <c r="I163" s="18"/>
    </row>
    <row r="164" spans="1:9" s="19" customFormat="1" ht="12.75">
      <c r="A164" s="9" t="s">
        <v>6</v>
      </c>
      <c r="B164" s="9" t="s">
        <v>7</v>
      </c>
      <c r="C164" s="15" t="s">
        <v>8</v>
      </c>
      <c r="D164" s="13" t="s">
        <v>9</v>
      </c>
      <c r="E164" s="9" t="s">
        <v>10</v>
      </c>
      <c r="F164" s="29" t="s">
        <v>11</v>
      </c>
      <c r="G164" s="30" t="s">
        <v>26</v>
      </c>
      <c r="H164" s="11" t="s">
        <v>27</v>
      </c>
      <c r="I164" s="18"/>
    </row>
    <row r="165" spans="1:8" s="18" customFormat="1" ht="12.75">
      <c r="A165" s="9" t="s">
        <v>83</v>
      </c>
      <c r="B165" s="9" t="s">
        <v>188</v>
      </c>
      <c r="C165" s="15" t="s">
        <v>189</v>
      </c>
      <c r="D165" s="10"/>
      <c r="E165" s="9" t="s">
        <v>31</v>
      </c>
      <c r="F165" s="29">
        <v>2</v>
      </c>
      <c r="G165" s="31">
        <v>59</v>
      </c>
      <c r="H165" s="11">
        <f>F165*G165</f>
        <v>118</v>
      </c>
    </row>
    <row r="166" spans="1:9" s="19" customFormat="1" ht="12.75">
      <c r="A166" s="14"/>
      <c r="B166" s="14"/>
      <c r="C166" s="15"/>
      <c r="D166" s="10"/>
      <c r="E166" s="14"/>
      <c r="F166" s="16"/>
      <c r="G166" s="17"/>
      <c r="H166" s="11" t="s">
        <v>21</v>
      </c>
      <c r="I166" s="18"/>
    </row>
    <row r="167" spans="1:9" s="19" customFormat="1" ht="12.75">
      <c r="A167" s="9" t="s">
        <v>84</v>
      </c>
      <c r="B167" s="9" t="s">
        <v>23</v>
      </c>
      <c r="C167" s="15" t="s">
        <v>45</v>
      </c>
      <c r="D167" s="10"/>
      <c r="E167" s="14"/>
      <c r="F167" s="16"/>
      <c r="G167" s="17"/>
      <c r="H167" s="11">
        <f>SUM(H165:H166)</f>
        <v>118</v>
      </c>
      <c r="I167" s="18"/>
    </row>
    <row r="168" spans="1:9" s="19" customFormat="1" ht="12.75">
      <c r="A168" s="9" t="s">
        <v>85</v>
      </c>
      <c r="B168" s="9" t="s">
        <v>1</v>
      </c>
      <c r="C168" s="15" t="s">
        <v>47</v>
      </c>
      <c r="D168" s="10"/>
      <c r="E168" s="14"/>
      <c r="F168" s="16"/>
      <c r="G168" s="17"/>
      <c r="H168" s="11">
        <f>H167/60</f>
        <v>1.9666666666666666</v>
      </c>
      <c r="I168" s="18"/>
    </row>
    <row r="169" spans="1:9" s="19" customFormat="1" ht="12.75">
      <c r="A169" s="14"/>
      <c r="B169" s="14"/>
      <c r="C169" s="15"/>
      <c r="D169" s="10"/>
      <c r="E169" s="14"/>
      <c r="F169" s="16"/>
      <c r="G169" s="17"/>
      <c r="H169" s="11" t="s">
        <v>21</v>
      </c>
      <c r="I169" s="18"/>
    </row>
    <row r="170" spans="1:9" s="19" customFormat="1" ht="12.75">
      <c r="A170" s="9" t="s">
        <v>86</v>
      </c>
      <c r="B170" s="9" t="s">
        <v>23</v>
      </c>
      <c r="C170" s="15" t="s">
        <v>187</v>
      </c>
      <c r="D170" s="33">
        <v>0</v>
      </c>
      <c r="E170" s="9" t="s">
        <v>48</v>
      </c>
      <c r="F170" s="16"/>
      <c r="G170" s="17"/>
      <c r="H170" s="11">
        <f>H168*D170</f>
        <v>0</v>
      </c>
      <c r="I170" s="18"/>
    </row>
    <row r="171" spans="1:9" s="19" customFormat="1" ht="12.75">
      <c r="A171" s="14"/>
      <c r="B171" s="14"/>
      <c r="C171" s="15"/>
      <c r="D171" s="10"/>
      <c r="E171" s="14"/>
      <c r="F171" s="16"/>
      <c r="G171" s="17"/>
      <c r="H171" s="12"/>
      <c r="I171" s="18"/>
    </row>
    <row r="172" spans="1:9" s="19" customFormat="1" ht="12.75">
      <c r="A172" s="14"/>
      <c r="B172" s="9" t="s">
        <v>2</v>
      </c>
      <c r="C172" s="28" t="s">
        <v>190</v>
      </c>
      <c r="D172" s="10"/>
      <c r="E172" s="14"/>
      <c r="F172" s="16"/>
      <c r="G172" s="17"/>
      <c r="H172" s="12"/>
      <c r="I172" s="18"/>
    </row>
    <row r="173" spans="1:9" s="19" customFormat="1" ht="12.75">
      <c r="A173" s="14"/>
      <c r="B173" s="9" t="s">
        <v>4</v>
      </c>
      <c r="C173" s="15" t="s">
        <v>53</v>
      </c>
      <c r="D173" s="10"/>
      <c r="E173" s="14"/>
      <c r="F173" s="16"/>
      <c r="G173" s="17"/>
      <c r="H173" s="12"/>
      <c r="I173" s="18"/>
    </row>
    <row r="174" spans="1:9" s="19" customFormat="1" ht="12.75">
      <c r="A174" s="9" t="s">
        <v>6</v>
      </c>
      <c r="B174" s="9" t="s">
        <v>7</v>
      </c>
      <c r="C174" s="15" t="s">
        <v>8</v>
      </c>
      <c r="D174" s="13" t="s">
        <v>9</v>
      </c>
      <c r="E174" s="9" t="s">
        <v>10</v>
      </c>
      <c r="F174" s="29" t="s">
        <v>11</v>
      </c>
      <c r="G174" s="30" t="s">
        <v>12</v>
      </c>
      <c r="H174" s="11" t="s">
        <v>13</v>
      </c>
      <c r="I174" s="18"/>
    </row>
    <row r="175" spans="1:8" s="18" customFormat="1" ht="12.75">
      <c r="A175" s="9" t="s">
        <v>87</v>
      </c>
      <c r="B175" s="9" t="s">
        <v>191</v>
      </c>
      <c r="C175" s="15" t="s">
        <v>210</v>
      </c>
      <c r="D175" s="10"/>
      <c r="E175" s="9" t="s">
        <v>31</v>
      </c>
      <c r="F175" s="29">
        <v>2</v>
      </c>
      <c r="G175" s="31">
        <v>0</v>
      </c>
      <c r="H175" s="11">
        <f>F175*G175</f>
        <v>0</v>
      </c>
    </row>
    <row r="176" spans="1:8" s="18" customFormat="1" ht="12.75">
      <c r="A176" s="9" t="s">
        <v>88</v>
      </c>
      <c r="B176" s="9" t="s">
        <v>162</v>
      </c>
      <c r="C176" s="15" t="s">
        <v>218</v>
      </c>
      <c r="D176" s="10"/>
      <c r="E176" s="9" t="s">
        <v>31</v>
      </c>
      <c r="F176" s="29">
        <v>2</v>
      </c>
      <c r="G176" s="31">
        <v>0</v>
      </c>
      <c r="H176" s="11">
        <f>F176*G176</f>
        <v>0</v>
      </c>
    </row>
    <row r="177" spans="1:9" s="19" customFormat="1" ht="12.75">
      <c r="A177" s="14"/>
      <c r="B177" s="14"/>
      <c r="C177" s="15"/>
      <c r="D177" s="10"/>
      <c r="E177" s="14"/>
      <c r="F177" s="16"/>
      <c r="G177" s="17"/>
      <c r="H177" s="11" t="s">
        <v>21</v>
      </c>
      <c r="I177" s="18"/>
    </row>
    <row r="178" spans="1:9" s="19" customFormat="1" ht="12.75">
      <c r="A178" s="9" t="s">
        <v>91</v>
      </c>
      <c r="B178" s="9" t="s">
        <v>23</v>
      </c>
      <c r="C178" s="15" t="s">
        <v>190</v>
      </c>
      <c r="D178" s="10"/>
      <c r="E178" s="14"/>
      <c r="F178" s="16"/>
      <c r="G178" s="17"/>
      <c r="H178" s="11">
        <f>SUM(H175:H177)</f>
        <v>0</v>
      </c>
      <c r="I178" s="18"/>
    </row>
    <row r="179" spans="1:9" s="19" customFormat="1" ht="12.75">
      <c r="A179" s="14"/>
      <c r="B179" s="14"/>
      <c r="C179" s="15"/>
      <c r="D179" s="10"/>
      <c r="E179" s="14"/>
      <c r="F179" s="16"/>
      <c r="G179" s="17"/>
      <c r="H179" s="12"/>
      <c r="I179" s="18"/>
    </row>
    <row r="180" spans="1:9" s="19" customFormat="1" ht="12.75">
      <c r="A180" s="14"/>
      <c r="B180" s="9" t="s">
        <v>2</v>
      </c>
      <c r="C180" s="28" t="s">
        <v>123</v>
      </c>
      <c r="D180" s="10"/>
      <c r="E180" s="14"/>
      <c r="F180" s="16"/>
      <c r="G180" s="17"/>
      <c r="H180" s="12"/>
      <c r="I180" s="18"/>
    </row>
    <row r="181" spans="1:9" s="19" customFormat="1" ht="12.75">
      <c r="A181" s="14"/>
      <c r="B181" s="9" t="s">
        <v>4</v>
      </c>
      <c r="C181" s="15" t="s">
        <v>124</v>
      </c>
      <c r="D181" s="10"/>
      <c r="E181" s="14"/>
      <c r="F181" s="16"/>
      <c r="G181" s="17"/>
      <c r="H181" s="12"/>
      <c r="I181" s="18"/>
    </row>
    <row r="182" spans="1:9" s="19" customFormat="1" ht="12.75">
      <c r="A182" s="9" t="s">
        <v>6</v>
      </c>
      <c r="B182" s="9" t="s">
        <v>7</v>
      </c>
      <c r="C182" s="15" t="s">
        <v>8</v>
      </c>
      <c r="D182" s="13" t="s">
        <v>9</v>
      </c>
      <c r="E182" s="9" t="s">
        <v>10</v>
      </c>
      <c r="F182" s="29" t="s">
        <v>11</v>
      </c>
      <c r="G182" s="30" t="s">
        <v>12</v>
      </c>
      <c r="H182" s="11" t="s">
        <v>13</v>
      </c>
      <c r="I182" s="18"/>
    </row>
    <row r="183" spans="1:8" s="18" customFormat="1" ht="12.75">
      <c r="A183" s="9" t="s">
        <v>92</v>
      </c>
      <c r="B183" s="9" t="s">
        <v>126</v>
      </c>
      <c r="C183" s="15" t="s">
        <v>179</v>
      </c>
      <c r="D183" s="10"/>
      <c r="E183" s="9" t="s">
        <v>31</v>
      </c>
      <c r="F183" s="29">
        <v>2</v>
      </c>
      <c r="G183" s="31">
        <v>0</v>
      </c>
      <c r="H183" s="11">
        <f>F183*G183</f>
        <v>0</v>
      </c>
    </row>
    <row r="184" spans="1:9" s="19" customFormat="1" ht="12.75">
      <c r="A184" s="14"/>
      <c r="B184" s="14"/>
      <c r="C184" s="15"/>
      <c r="D184" s="10"/>
      <c r="E184" s="14"/>
      <c r="F184" s="16"/>
      <c r="G184" s="17"/>
      <c r="H184" s="11" t="s">
        <v>21</v>
      </c>
      <c r="I184" s="18"/>
    </row>
    <row r="185" spans="1:9" s="19" customFormat="1" ht="12.75">
      <c r="A185" s="9" t="s">
        <v>94</v>
      </c>
      <c r="B185" s="9" t="s">
        <v>23</v>
      </c>
      <c r="C185" s="15" t="s">
        <v>123</v>
      </c>
      <c r="D185" s="10"/>
      <c r="E185" s="14"/>
      <c r="F185" s="16"/>
      <c r="G185" s="17"/>
      <c r="H185" s="11">
        <f>SUM(H183:H184)</f>
        <v>0</v>
      </c>
      <c r="I185" s="18"/>
    </row>
    <row r="186" spans="1:9" s="19" customFormat="1" ht="12.75">
      <c r="A186" s="14"/>
      <c r="B186" s="14"/>
      <c r="C186" s="15"/>
      <c r="D186" s="10"/>
      <c r="E186" s="14"/>
      <c r="F186" s="16"/>
      <c r="G186" s="17"/>
      <c r="H186" s="12"/>
      <c r="I186" s="18"/>
    </row>
    <row r="187" spans="1:9" s="19" customFormat="1" ht="12.75">
      <c r="A187" s="14"/>
      <c r="B187" s="9" t="s">
        <v>2</v>
      </c>
      <c r="C187" s="28" t="s">
        <v>128</v>
      </c>
      <c r="D187" s="10"/>
      <c r="E187" s="14"/>
      <c r="F187" s="16"/>
      <c r="G187" s="17"/>
      <c r="H187" s="12"/>
      <c r="I187" s="18"/>
    </row>
    <row r="188" spans="1:9" s="19" customFormat="1" ht="12.75">
      <c r="A188" s="14"/>
      <c r="B188" s="9" t="s">
        <v>4</v>
      </c>
      <c r="C188" s="15" t="s">
        <v>53</v>
      </c>
      <c r="D188" s="10"/>
      <c r="E188" s="14"/>
      <c r="F188" s="16"/>
      <c r="G188" s="17"/>
      <c r="H188" s="12"/>
      <c r="I188" s="18"/>
    </row>
    <row r="189" spans="1:9" s="19" customFormat="1" ht="12.75">
      <c r="A189" s="9" t="s">
        <v>6</v>
      </c>
      <c r="B189" s="9" t="s">
        <v>7</v>
      </c>
      <c r="C189" s="15" t="s">
        <v>8</v>
      </c>
      <c r="D189" s="13" t="s">
        <v>9</v>
      </c>
      <c r="E189" s="9" t="s">
        <v>10</v>
      </c>
      <c r="F189" s="29" t="s">
        <v>11</v>
      </c>
      <c r="G189" s="30" t="s">
        <v>12</v>
      </c>
      <c r="H189" s="11" t="s">
        <v>13</v>
      </c>
      <c r="I189" s="18"/>
    </row>
    <row r="190" spans="1:8" s="18" customFormat="1" ht="12.75">
      <c r="A190" s="9" t="s">
        <v>95</v>
      </c>
      <c r="B190" s="9" t="s">
        <v>129</v>
      </c>
      <c r="C190" s="15" t="s">
        <v>209</v>
      </c>
      <c r="D190" s="10"/>
      <c r="E190" s="9" t="s">
        <v>31</v>
      </c>
      <c r="F190" s="29">
        <v>2</v>
      </c>
      <c r="G190" s="31">
        <v>0</v>
      </c>
      <c r="H190" s="11">
        <f>F190*G190</f>
        <v>0</v>
      </c>
    </row>
    <row r="191" spans="1:9" s="19" customFormat="1" ht="12.75">
      <c r="A191" s="14"/>
      <c r="B191" s="14"/>
      <c r="C191" s="15"/>
      <c r="D191" s="10"/>
      <c r="E191" s="14"/>
      <c r="F191" s="16"/>
      <c r="G191" s="17"/>
      <c r="H191" s="11" t="s">
        <v>21</v>
      </c>
      <c r="I191" s="18"/>
    </row>
    <row r="192" spans="1:9" s="19" customFormat="1" ht="12.75">
      <c r="A192" s="9" t="s">
        <v>96</v>
      </c>
      <c r="B192" s="9" t="s">
        <v>23</v>
      </c>
      <c r="C192" s="15" t="s">
        <v>128</v>
      </c>
      <c r="D192" s="10"/>
      <c r="E192" s="14"/>
      <c r="F192" s="16"/>
      <c r="G192" s="17"/>
      <c r="H192" s="11">
        <f>SUM(H190:H191)</f>
        <v>0</v>
      </c>
      <c r="I192" s="18"/>
    </row>
    <row r="193" spans="1:9" s="19" customFormat="1" ht="12.75">
      <c r="A193" s="14"/>
      <c r="B193" s="14"/>
      <c r="C193" s="15"/>
      <c r="D193" s="10"/>
      <c r="E193" s="14"/>
      <c r="F193" s="16"/>
      <c r="G193" s="17"/>
      <c r="H193" s="12"/>
      <c r="I193" s="18"/>
    </row>
    <row r="194" spans="1:9" s="19" customFormat="1" ht="12.75">
      <c r="A194" s="14"/>
      <c r="B194" s="9" t="s">
        <v>2</v>
      </c>
      <c r="C194" s="28" t="s">
        <v>130</v>
      </c>
      <c r="D194" s="10"/>
      <c r="E194" s="14"/>
      <c r="F194" s="16"/>
      <c r="G194" s="17"/>
      <c r="H194" s="12"/>
      <c r="I194" s="18"/>
    </row>
    <row r="195" spans="1:9" s="19" customFormat="1" ht="12.75">
      <c r="A195" s="14"/>
      <c r="B195" s="9" t="s">
        <v>4</v>
      </c>
      <c r="C195" s="15" t="s">
        <v>131</v>
      </c>
      <c r="D195" s="10"/>
      <c r="E195" s="14"/>
      <c r="F195" s="16"/>
      <c r="G195" s="17"/>
      <c r="H195" s="12"/>
      <c r="I195" s="18"/>
    </row>
    <row r="196" spans="1:9" s="19" customFormat="1" ht="12.75">
      <c r="A196" s="9" t="s">
        <v>6</v>
      </c>
      <c r="B196" s="9" t="s">
        <v>7</v>
      </c>
      <c r="C196" s="15" t="s">
        <v>8</v>
      </c>
      <c r="D196" s="13" t="s">
        <v>9</v>
      </c>
      <c r="E196" s="9" t="s">
        <v>10</v>
      </c>
      <c r="F196" s="29" t="s">
        <v>11</v>
      </c>
      <c r="G196" s="30" t="s">
        <v>12</v>
      </c>
      <c r="H196" s="11" t="s">
        <v>13</v>
      </c>
      <c r="I196" s="18"/>
    </row>
    <row r="197" spans="1:8" s="18" customFormat="1" ht="12.75">
      <c r="A197" s="9" t="s">
        <v>97</v>
      </c>
      <c r="B197" s="9" t="s">
        <v>132</v>
      </c>
      <c r="C197" s="15" t="s">
        <v>133</v>
      </c>
      <c r="D197" s="10"/>
      <c r="E197" s="9" t="s">
        <v>134</v>
      </c>
      <c r="F197" s="29">
        <v>0.06</v>
      </c>
      <c r="G197" s="31">
        <v>0</v>
      </c>
      <c r="H197" s="11">
        <f aca="true" t="shared" si="0" ref="H197:H214">F197*G197</f>
        <v>0</v>
      </c>
    </row>
    <row r="198" spans="1:8" s="18" customFormat="1" ht="12.75">
      <c r="A198" s="9" t="s">
        <v>98</v>
      </c>
      <c r="B198" s="9" t="s">
        <v>135</v>
      </c>
      <c r="C198" s="15" t="s">
        <v>136</v>
      </c>
      <c r="D198" s="10"/>
      <c r="E198" s="9" t="s">
        <v>127</v>
      </c>
      <c r="F198" s="29">
        <v>4.2</v>
      </c>
      <c r="G198" s="31">
        <v>0</v>
      </c>
      <c r="H198" s="11">
        <f t="shared" si="0"/>
        <v>0</v>
      </c>
    </row>
    <row r="199" spans="1:8" s="18" customFormat="1" ht="12.75">
      <c r="A199" s="9" t="s">
        <v>100</v>
      </c>
      <c r="B199" s="9" t="s">
        <v>137</v>
      </c>
      <c r="C199" s="15" t="s">
        <v>138</v>
      </c>
      <c r="D199" s="10"/>
      <c r="E199" s="9" t="s">
        <v>139</v>
      </c>
      <c r="F199" s="29">
        <v>1.6</v>
      </c>
      <c r="G199" s="31">
        <v>0</v>
      </c>
      <c r="H199" s="11">
        <f t="shared" si="0"/>
        <v>0</v>
      </c>
    </row>
    <row r="200" spans="1:8" s="18" customFormat="1" ht="12.75">
      <c r="A200" s="9" t="s">
        <v>102</v>
      </c>
      <c r="B200" s="9" t="s">
        <v>213</v>
      </c>
      <c r="C200" s="15" t="s">
        <v>214</v>
      </c>
      <c r="D200" s="10"/>
      <c r="E200" s="9" t="s">
        <v>72</v>
      </c>
      <c r="F200" s="29">
        <v>2</v>
      </c>
      <c r="G200" s="31">
        <v>0</v>
      </c>
      <c r="H200" s="11">
        <f t="shared" si="0"/>
        <v>0</v>
      </c>
    </row>
    <row r="201" spans="1:8" s="18" customFormat="1" ht="12.75">
      <c r="A201" s="9" t="s">
        <v>105</v>
      </c>
      <c r="B201" s="9" t="s">
        <v>215</v>
      </c>
      <c r="C201" s="15" t="s">
        <v>216</v>
      </c>
      <c r="D201" s="10"/>
      <c r="E201" s="9" t="s">
        <v>139</v>
      </c>
      <c r="F201" s="29">
        <v>0.5</v>
      </c>
      <c r="G201" s="31">
        <v>0</v>
      </c>
      <c r="H201" s="11">
        <f t="shared" si="0"/>
        <v>0</v>
      </c>
    </row>
    <row r="202" spans="1:8" s="18" customFormat="1" ht="12.75">
      <c r="A202" s="9" t="s">
        <v>106</v>
      </c>
      <c r="B202" s="9" t="s">
        <v>194</v>
      </c>
      <c r="C202" s="15" t="s">
        <v>231</v>
      </c>
      <c r="D202" s="10"/>
      <c r="E202" s="9" t="s">
        <v>72</v>
      </c>
      <c r="F202" s="29">
        <v>14</v>
      </c>
      <c r="G202" s="31">
        <v>0</v>
      </c>
      <c r="H202" s="11">
        <f t="shared" si="0"/>
        <v>0</v>
      </c>
    </row>
    <row r="203" spans="1:8" s="18" customFormat="1" ht="12.75">
      <c r="A203" s="9" t="s">
        <v>107</v>
      </c>
      <c r="B203" s="9" t="s">
        <v>232</v>
      </c>
      <c r="C203" s="15" t="s">
        <v>233</v>
      </c>
      <c r="D203" s="10"/>
      <c r="E203" s="9" t="s">
        <v>72</v>
      </c>
      <c r="F203" s="29">
        <v>22</v>
      </c>
      <c r="G203" s="31">
        <v>0</v>
      </c>
      <c r="H203" s="11">
        <f t="shared" si="0"/>
        <v>0</v>
      </c>
    </row>
    <row r="204" spans="1:8" s="18" customFormat="1" ht="12.75">
      <c r="A204" s="9" t="s">
        <v>108</v>
      </c>
      <c r="B204" s="9" t="s">
        <v>150</v>
      </c>
      <c r="C204" s="15" t="s">
        <v>234</v>
      </c>
      <c r="D204" s="10"/>
      <c r="E204" s="9" t="s">
        <v>72</v>
      </c>
      <c r="F204" s="29">
        <v>14</v>
      </c>
      <c r="G204" s="31">
        <v>0</v>
      </c>
      <c r="H204" s="11">
        <f t="shared" si="0"/>
        <v>0</v>
      </c>
    </row>
    <row r="205" spans="1:8" s="18" customFormat="1" ht="12.75">
      <c r="A205" s="9" t="s">
        <v>109</v>
      </c>
      <c r="B205" s="9" t="s">
        <v>235</v>
      </c>
      <c r="C205" s="15" t="s">
        <v>236</v>
      </c>
      <c r="D205" s="10"/>
      <c r="E205" s="9" t="s">
        <v>72</v>
      </c>
      <c r="F205" s="29">
        <v>22</v>
      </c>
      <c r="G205" s="31">
        <v>0</v>
      </c>
      <c r="H205" s="11">
        <f t="shared" si="0"/>
        <v>0</v>
      </c>
    </row>
    <row r="206" spans="1:8" s="18" customFormat="1" ht="12.75">
      <c r="A206" s="9" t="s">
        <v>110</v>
      </c>
      <c r="B206" s="9" t="s">
        <v>140</v>
      </c>
      <c r="C206" s="15" t="s">
        <v>141</v>
      </c>
      <c r="D206" s="10"/>
      <c r="E206" s="9" t="s">
        <v>139</v>
      </c>
      <c r="F206" s="29">
        <v>2.3</v>
      </c>
      <c r="G206" s="31">
        <v>0</v>
      </c>
      <c r="H206" s="11">
        <f t="shared" si="0"/>
        <v>0</v>
      </c>
    </row>
    <row r="207" spans="1:8" s="18" customFormat="1" ht="12.75">
      <c r="A207" s="9" t="s">
        <v>111</v>
      </c>
      <c r="B207" s="9" t="s">
        <v>142</v>
      </c>
      <c r="C207" s="15" t="s">
        <v>143</v>
      </c>
      <c r="D207" s="10"/>
      <c r="E207" s="9" t="s">
        <v>139</v>
      </c>
      <c r="F207" s="29">
        <v>1.1</v>
      </c>
      <c r="G207" s="31">
        <v>0</v>
      </c>
      <c r="H207" s="11">
        <f t="shared" si="0"/>
        <v>0</v>
      </c>
    </row>
    <row r="208" spans="1:8" s="18" customFormat="1" ht="12.75">
      <c r="A208" s="9" t="s">
        <v>112</v>
      </c>
      <c r="B208" s="9" t="s">
        <v>144</v>
      </c>
      <c r="C208" s="15" t="s">
        <v>145</v>
      </c>
      <c r="D208" s="10"/>
      <c r="E208" s="9" t="s">
        <v>139</v>
      </c>
      <c r="F208" s="29">
        <v>20.1</v>
      </c>
      <c r="G208" s="31">
        <v>0</v>
      </c>
      <c r="H208" s="11">
        <f t="shared" si="0"/>
        <v>0</v>
      </c>
    </row>
    <row r="209" spans="1:8" s="18" customFormat="1" ht="12.75">
      <c r="A209" s="9" t="s">
        <v>113</v>
      </c>
      <c r="B209" s="9" t="s">
        <v>146</v>
      </c>
      <c r="C209" s="15" t="s">
        <v>237</v>
      </c>
      <c r="D209" s="10"/>
      <c r="E209" s="9" t="s">
        <v>72</v>
      </c>
      <c r="F209" s="29">
        <v>14</v>
      </c>
      <c r="G209" s="31">
        <v>0</v>
      </c>
      <c r="H209" s="11">
        <f t="shared" si="0"/>
        <v>0</v>
      </c>
    </row>
    <row r="210" spans="1:8" s="18" customFormat="1" ht="12.75">
      <c r="A210" s="9" t="s">
        <v>114</v>
      </c>
      <c r="B210" s="9" t="s">
        <v>238</v>
      </c>
      <c r="C210" s="15" t="s">
        <v>239</v>
      </c>
      <c r="D210" s="10"/>
      <c r="E210" s="9" t="s">
        <v>72</v>
      </c>
      <c r="F210" s="29">
        <v>22</v>
      </c>
      <c r="G210" s="31">
        <v>0</v>
      </c>
      <c r="H210" s="11">
        <f t="shared" si="0"/>
        <v>0</v>
      </c>
    </row>
    <row r="211" spans="1:8" s="18" customFormat="1" ht="12.75">
      <c r="A211" s="9" t="s">
        <v>115</v>
      </c>
      <c r="B211" s="9" t="s">
        <v>147</v>
      </c>
      <c r="C211" s="15" t="s">
        <v>148</v>
      </c>
      <c r="D211" s="10"/>
      <c r="E211" s="9" t="s">
        <v>72</v>
      </c>
      <c r="F211" s="29">
        <v>50</v>
      </c>
      <c r="G211" s="31">
        <v>0</v>
      </c>
      <c r="H211" s="11">
        <f t="shared" si="0"/>
        <v>0</v>
      </c>
    </row>
    <row r="212" spans="1:8" s="18" customFormat="1" ht="12.75">
      <c r="A212" s="9" t="s">
        <v>116</v>
      </c>
      <c r="B212" s="9" t="s">
        <v>149</v>
      </c>
      <c r="C212" s="15" t="s">
        <v>217</v>
      </c>
      <c r="D212" s="10"/>
      <c r="E212" s="9" t="s">
        <v>72</v>
      </c>
      <c r="F212" s="29">
        <v>60</v>
      </c>
      <c r="G212" s="31">
        <v>0</v>
      </c>
      <c r="H212" s="11">
        <f t="shared" si="0"/>
        <v>0</v>
      </c>
    </row>
    <row r="213" spans="1:8" s="18" customFormat="1" ht="12.75">
      <c r="A213" s="9" t="s">
        <v>117</v>
      </c>
      <c r="B213" s="9" t="s">
        <v>151</v>
      </c>
      <c r="C213" s="15" t="s">
        <v>152</v>
      </c>
      <c r="D213" s="10"/>
      <c r="E213" s="9" t="s">
        <v>127</v>
      </c>
      <c r="F213" s="29">
        <v>4.2</v>
      </c>
      <c r="G213" s="31">
        <v>0</v>
      </c>
      <c r="H213" s="11">
        <f t="shared" si="0"/>
        <v>0</v>
      </c>
    </row>
    <row r="214" spans="1:8" s="18" customFormat="1" ht="12.75">
      <c r="A214" s="9" t="s">
        <v>118</v>
      </c>
      <c r="B214" s="9" t="s">
        <v>196</v>
      </c>
      <c r="C214" s="15" t="s">
        <v>197</v>
      </c>
      <c r="D214" s="10"/>
      <c r="E214" s="9" t="s">
        <v>72</v>
      </c>
      <c r="F214" s="29">
        <v>14</v>
      </c>
      <c r="G214" s="31">
        <v>0</v>
      </c>
      <c r="H214" s="11">
        <f t="shared" si="0"/>
        <v>0</v>
      </c>
    </row>
    <row r="215" spans="1:9" s="19" customFormat="1" ht="12.75">
      <c r="A215" s="14"/>
      <c r="B215" s="14"/>
      <c r="C215" s="15"/>
      <c r="D215" s="10"/>
      <c r="E215" s="14"/>
      <c r="F215" s="16"/>
      <c r="G215" s="17"/>
      <c r="H215" s="11" t="s">
        <v>21</v>
      </c>
      <c r="I215" s="18"/>
    </row>
    <row r="216" spans="1:9" s="19" customFormat="1" ht="12.75">
      <c r="A216" s="9" t="s">
        <v>119</v>
      </c>
      <c r="B216" s="9" t="s">
        <v>23</v>
      </c>
      <c r="C216" s="15" t="s">
        <v>130</v>
      </c>
      <c r="D216" s="10"/>
      <c r="E216" s="14"/>
      <c r="F216" s="16"/>
      <c r="G216" s="17"/>
      <c r="H216" s="11">
        <f>SUM(H197:H215)</f>
        <v>0</v>
      </c>
      <c r="I216" s="18"/>
    </row>
    <row r="217" spans="1:9" s="19" customFormat="1" ht="12.75">
      <c r="A217" s="14"/>
      <c r="B217" s="14"/>
      <c r="C217" s="15"/>
      <c r="D217" s="10"/>
      <c r="E217" s="14"/>
      <c r="F217" s="16"/>
      <c r="G217" s="17"/>
      <c r="H217" s="12"/>
      <c r="I217" s="18"/>
    </row>
    <row r="218" spans="1:9" s="19" customFormat="1" ht="12.75">
      <c r="A218" s="14"/>
      <c r="B218" s="9" t="s">
        <v>2</v>
      </c>
      <c r="C218" s="28" t="s">
        <v>153</v>
      </c>
      <c r="D218" s="10"/>
      <c r="E218" s="14"/>
      <c r="F218" s="16"/>
      <c r="G218" s="17"/>
      <c r="H218" s="12"/>
      <c r="I218" s="18"/>
    </row>
    <row r="219" spans="1:9" s="19" customFormat="1" ht="12.75">
      <c r="A219" s="14"/>
      <c r="B219" s="9" t="s">
        <v>4</v>
      </c>
      <c r="C219" s="15" t="s">
        <v>53</v>
      </c>
      <c r="D219" s="10"/>
      <c r="E219" s="14"/>
      <c r="F219" s="16"/>
      <c r="G219" s="17"/>
      <c r="H219" s="12"/>
      <c r="I219" s="18"/>
    </row>
    <row r="220" spans="1:9" s="19" customFormat="1" ht="12.75">
      <c r="A220" s="9" t="s">
        <v>6</v>
      </c>
      <c r="B220" s="9" t="s">
        <v>7</v>
      </c>
      <c r="C220" s="15" t="s">
        <v>8</v>
      </c>
      <c r="D220" s="13" t="s">
        <v>9</v>
      </c>
      <c r="E220" s="9" t="s">
        <v>10</v>
      </c>
      <c r="F220" s="29" t="s">
        <v>11</v>
      </c>
      <c r="G220" s="30" t="s">
        <v>12</v>
      </c>
      <c r="H220" s="11" t="s">
        <v>13</v>
      </c>
      <c r="I220" s="18"/>
    </row>
    <row r="221" spans="1:8" s="18" customFormat="1" ht="12.75">
      <c r="A221" s="9" t="s">
        <v>120</v>
      </c>
      <c r="B221" s="9" t="s">
        <v>154</v>
      </c>
      <c r="C221" s="15" t="s">
        <v>217</v>
      </c>
      <c r="D221" s="10"/>
      <c r="E221" s="9" t="s">
        <v>72</v>
      </c>
      <c r="F221" s="29">
        <v>60</v>
      </c>
      <c r="G221" s="31">
        <v>0</v>
      </c>
      <c r="H221" s="11">
        <f>F221*G221</f>
        <v>0</v>
      </c>
    </row>
    <row r="222" spans="1:8" s="18" customFormat="1" ht="12.75">
      <c r="A222" s="9" t="s">
        <v>121</v>
      </c>
      <c r="B222" s="9" t="s">
        <v>155</v>
      </c>
      <c r="C222" s="15" t="s">
        <v>156</v>
      </c>
      <c r="D222" s="10"/>
      <c r="E222" s="9" t="s">
        <v>139</v>
      </c>
      <c r="F222" s="29">
        <v>1.8</v>
      </c>
      <c r="G222" s="31">
        <v>0</v>
      </c>
      <c r="H222" s="11">
        <f>F222*G222</f>
        <v>0</v>
      </c>
    </row>
    <row r="223" spans="1:8" s="18" customFormat="1" ht="12.75">
      <c r="A223" s="9" t="s">
        <v>122</v>
      </c>
      <c r="B223" s="9" t="s">
        <v>157</v>
      </c>
      <c r="C223" s="15" t="s">
        <v>193</v>
      </c>
      <c r="D223" s="10"/>
      <c r="E223" s="9" t="s">
        <v>72</v>
      </c>
      <c r="F223" s="29">
        <v>50</v>
      </c>
      <c r="G223" s="31">
        <v>0</v>
      </c>
      <c r="H223" s="11">
        <f>F223*G223</f>
        <v>0</v>
      </c>
    </row>
    <row r="224" spans="1:8" s="18" customFormat="1" ht="12.75">
      <c r="A224" s="9" t="s">
        <v>125</v>
      </c>
      <c r="B224" s="9" t="s">
        <v>158</v>
      </c>
      <c r="C224" s="15" t="s">
        <v>159</v>
      </c>
      <c r="D224" s="10"/>
      <c r="E224" s="9" t="s">
        <v>29</v>
      </c>
      <c r="F224" s="29">
        <v>1.2</v>
      </c>
      <c r="G224" s="31">
        <v>0</v>
      </c>
      <c r="H224" s="11">
        <f>F224*G224</f>
        <v>0</v>
      </c>
    </row>
    <row r="225" spans="1:9" s="19" customFormat="1" ht="12.75">
      <c r="A225" s="14"/>
      <c r="B225" s="14"/>
      <c r="C225" s="15"/>
      <c r="D225" s="10"/>
      <c r="E225" s="14"/>
      <c r="F225" s="16"/>
      <c r="G225" s="17"/>
      <c r="H225" s="11" t="s">
        <v>21</v>
      </c>
      <c r="I225" s="18"/>
    </row>
    <row r="226" spans="1:9" s="19" customFormat="1" ht="12.75">
      <c r="A226" s="9" t="s">
        <v>199</v>
      </c>
      <c r="B226" s="9" t="s">
        <v>23</v>
      </c>
      <c r="C226" s="15" t="s">
        <v>153</v>
      </c>
      <c r="D226" s="10"/>
      <c r="E226" s="14"/>
      <c r="F226" s="16"/>
      <c r="G226" s="17"/>
      <c r="H226" s="11">
        <f>SUM(H221:H225)</f>
        <v>0</v>
      </c>
      <c r="I226" s="18"/>
    </row>
    <row r="227" spans="1:9" s="19" customFormat="1" ht="12.75">
      <c r="A227" s="14"/>
      <c r="B227" s="14"/>
      <c r="C227" s="15"/>
      <c r="D227" s="10"/>
      <c r="E227" s="14"/>
      <c r="F227" s="16"/>
      <c r="G227" s="17"/>
      <c r="H227" s="12"/>
      <c r="I227" s="18"/>
    </row>
    <row r="228" spans="1:9" s="19" customFormat="1" ht="12.75">
      <c r="A228" s="14"/>
      <c r="B228" s="9" t="s">
        <v>2</v>
      </c>
      <c r="C228" s="28" t="s">
        <v>160</v>
      </c>
      <c r="D228" s="10"/>
      <c r="E228" s="14"/>
      <c r="F228" s="16"/>
      <c r="G228" s="17"/>
      <c r="H228" s="12"/>
      <c r="I228" s="18"/>
    </row>
    <row r="229" spans="1:9" s="19" customFormat="1" ht="12.75">
      <c r="A229" s="14"/>
      <c r="B229" s="9" t="s">
        <v>4</v>
      </c>
      <c r="C229" s="15" t="s">
        <v>161</v>
      </c>
      <c r="D229" s="10"/>
      <c r="E229" s="14"/>
      <c r="F229" s="16"/>
      <c r="G229" s="17"/>
      <c r="H229" s="12"/>
      <c r="I229" s="18"/>
    </row>
    <row r="230" spans="1:9" s="19" customFormat="1" ht="12.75">
      <c r="A230" s="9" t="s">
        <v>6</v>
      </c>
      <c r="B230" s="9" t="s">
        <v>7</v>
      </c>
      <c r="C230" s="15" t="s">
        <v>8</v>
      </c>
      <c r="D230" s="13" t="s">
        <v>9</v>
      </c>
      <c r="E230" s="9" t="s">
        <v>10</v>
      </c>
      <c r="F230" s="29" t="s">
        <v>11</v>
      </c>
      <c r="G230" s="30" t="s">
        <v>12</v>
      </c>
      <c r="H230" s="11" t="s">
        <v>13</v>
      </c>
      <c r="I230" s="18"/>
    </row>
    <row r="231" spans="1:8" s="18" customFormat="1" ht="12.75">
      <c r="A231" s="9" t="s">
        <v>202</v>
      </c>
      <c r="B231" s="9" t="s">
        <v>162</v>
      </c>
      <c r="C231" s="15" t="s">
        <v>163</v>
      </c>
      <c r="D231" s="10"/>
      <c r="E231" s="9" t="s">
        <v>17</v>
      </c>
      <c r="F231" s="29">
        <v>2</v>
      </c>
      <c r="G231" s="31">
        <v>0</v>
      </c>
      <c r="H231" s="11">
        <f>F231*G231</f>
        <v>0</v>
      </c>
    </row>
    <row r="232" spans="1:8" s="18" customFormat="1" ht="12.75">
      <c r="A232" s="9" t="s">
        <v>203</v>
      </c>
      <c r="B232" s="9" t="s">
        <v>164</v>
      </c>
      <c r="C232" s="15" t="s">
        <v>165</v>
      </c>
      <c r="D232" s="10"/>
      <c r="E232" s="9" t="s">
        <v>17</v>
      </c>
      <c r="F232" s="29">
        <v>8</v>
      </c>
      <c r="G232" s="31">
        <v>0</v>
      </c>
      <c r="H232" s="11">
        <f>F232*G232</f>
        <v>0</v>
      </c>
    </row>
    <row r="233" spans="1:8" s="18" customFormat="1" ht="12.75">
      <c r="A233" s="9" t="s">
        <v>240</v>
      </c>
      <c r="B233" s="9" t="s">
        <v>162</v>
      </c>
      <c r="C233" s="15" t="s">
        <v>166</v>
      </c>
      <c r="D233" s="10"/>
      <c r="E233" s="9" t="s">
        <v>31</v>
      </c>
      <c r="F233" s="29">
        <v>1</v>
      </c>
      <c r="G233" s="31">
        <v>0</v>
      </c>
      <c r="H233" s="11">
        <f>F233*G233</f>
        <v>0</v>
      </c>
    </row>
    <row r="234" spans="1:8" s="18" customFormat="1" ht="12.75">
      <c r="A234" s="9" t="s">
        <v>241</v>
      </c>
      <c r="B234" s="9" t="s">
        <v>167</v>
      </c>
      <c r="C234" s="15" t="s">
        <v>168</v>
      </c>
      <c r="D234" s="10"/>
      <c r="E234" s="9" t="s">
        <v>31</v>
      </c>
      <c r="F234" s="29">
        <v>1</v>
      </c>
      <c r="G234" s="31">
        <v>0</v>
      </c>
      <c r="H234" s="11">
        <f>F234*G234</f>
        <v>0</v>
      </c>
    </row>
    <row r="235" spans="1:8" s="18" customFormat="1" ht="12.75">
      <c r="A235" s="9" t="s">
        <v>242</v>
      </c>
      <c r="B235" s="9" t="s">
        <v>211</v>
      </c>
      <c r="C235" s="15" t="s">
        <v>212</v>
      </c>
      <c r="D235" s="10"/>
      <c r="E235" s="9" t="s">
        <v>31</v>
      </c>
      <c r="F235" s="29">
        <v>1</v>
      </c>
      <c r="G235" s="31">
        <v>0</v>
      </c>
      <c r="H235" s="11">
        <f>F235*G235</f>
        <v>0</v>
      </c>
    </row>
    <row r="236" spans="1:9" s="19" customFormat="1" ht="12.75">
      <c r="A236" s="14"/>
      <c r="B236" s="14"/>
      <c r="C236" s="15"/>
      <c r="D236" s="10"/>
      <c r="E236" s="14"/>
      <c r="F236" s="16"/>
      <c r="G236" s="17"/>
      <c r="H236" s="11" t="s">
        <v>21</v>
      </c>
      <c r="I236" s="18"/>
    </row>
    <row r="237" spans="1:9" s="19" customFormat="1" ht="12.75">
      <c r="A237" s="9" t="s">
        <v>243</v>
      </c>
      <c r="B237" s="9" t="s">
        <v>23</v>
      </c>
      <c r="C237" s="15" t="s">
        <v>160</v>
      </c>
      <c r="D237" s="10"/>
      <c r="E237" s="14"/>
      <c r="F237" s="16"/>
      <c r="G237" s="17"/>
      <c r="H237" s="11">
        <f>SUM(H231:H236)</f>
        <v>0</v>
      </c>
      <c r="I237" s="18"/>
    </row>
    <row r="238" spans="1:9" s="19" customFormat="1" ht="12.75">
      <c r="A238" s="14"/>
      <c r="B238" s="14"/>
      <c r="C238" s="15"/>
      <c r="D238" s="10"/>
      <c r="E238" s="14"/>
      <c r="F238" s="16"/>
      <c r="G238" s="17"/>
      <c r="H238" s="12"/>
      <c r="I238" s="18"/>
    </row>
    <row r="239" spans="2:3" ht="12.75">
      <c r="B239" s="1" t="s">
        <v>2</v>
      </c>
      <c r="C239" s="20" t="s">
        <v>198</v>
      </c>
    </row>
    <row r="240" spans="2:3" ht="12.75">
      <c r="B240" s="1" t="s">
        <v>4</v>
      </c>
      <c r="C240" s="20" t="s">
        <v>53</v>
      </c>
    </row>
    <row r="241" spans="1:8" ht="12.75">
      <c r="A241" s="1" t="s">
        <v>6</v>
      </c>
      <c r="B241" s="1" t="s">
        <v>7</v>
      </c>
      <c r="C241" s="20" t="s">
        <v>8</v>
      </c>
      <c r="D241" s="2" t="s">
        <v>9</v>
      </c>
      <c r="E241" s="1" t="s">
        <v>10</v>
      </c>
      <c r="F241" s="21" t="s">
        <v>11</v>
      </c>
      <c r="G241" s="22" t="s">
        <v>12</v>
      </c>
      <c r="H241" s="3" t="s">
        <v>13</v>
      </c>
    </row>
    <row r="242" spans="1:8" s="18" customFormat="1" ht="12.75">
      <c r="A242" s="14" t="s">
        <v>244</v>
      </c>
      <c r="B242" s="14" t="s">
        <v>200</v>
      </c>
      <c r="C242" s="15" t="s">
        <v>201</v>
      </c>
      <c r="D242" s="10"/>
      <c r="E242" s="14" t="s">
        <v>31</v>
      </c>
      <c r="F242" s="16">
        <v>2</v>
      </c>
      <c r="G242" s="32">
        <v>0</v>
      </c>
      <c r="H242" s="12">
        <f>F242*G242</f>
        <v>0</v>
      </c>
    </row>
    <row r="243" spans="1:8" s="18" customFormat="1" ht="12.75">
      <c r="A243" s="14"/>
      <c r="B243" s="14"/>
      <c r="C243" s="15" t="s">
        <v>246</v>
      </c>
      <c r="D243" s="10"/>
      <c r="E243" s="14"/>
      <c r="F243" s="16"/>
      <c r="G243" s="17"/>
      <c r="H243" s="12"/>
    </row>
    <row r="244" ht="12.75">
      <c r="H244" s="3" t="s">
        <v>21</v>
      </c>
    </row>
    <row r="245" spans="1:8" ht="12.75">
      <c r="A245" s="1" t="s">
        <v>245</v>
      </c>
      <c r="B245" s="1" t="s">
        <v>23</v>
      </c>
      <c r="C245" s="20" t="s">
        <v>198</v>
      </c>
      <c r="H245" s="3">
        <f>SUM(H242:H244)</f>
        <v>0</v>
      </c>
    </row>
  </sheetData>
  <sheetProtection password="DB84" sheet="1"/>
  <printOptions/>
  <pageMargins left="0.3937007874015748" right="0" top="0.7874015748031497" bottom="0.7874015748031497" header="0.5118110236220472" footer="0.5118110236220472"/>
  <pageSetup fitToHeight="0" horizontalDpi="300" verticalDpi="300" orientation="portrait" paperSize="9" r:id="rId3"/>
  <headerFooter alignWithMargins="0">
    <oddFooter>&amp;R&amp;8&amp;P/&amp;N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Martin Swiatek</cp:lastModifiedBy>
  <cp:lastPrinted>2021-01-31T08:52:06Z</cp:lastPrinted>
  <dcterms:created xsi:type="dcterms:W3CDTF">2004-10-26T09:48:39Z</dcterms:created>
  <dcterms:modified xsi:type="dcterms:W3CDTF">2021-02-12T07:11:32Z</dcterms:modified>
  <cp:category/>
  <cp:version/>
  <cp:contentType/>
  <cp:contentStatus/>
  <cp:revision>1</cp:revision>
</cp:coreProperties>
</file>