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C:\Projekty\OPST - Bohumín Pudlov 2025 Radostně do\VZ\ZPŘ dodávky\ZD\"/>
    </mc:Choice>
  </mc:AlternateContent>
  <xr:revisionPtr revIDLastSave="0" documentId="13_ncr:1_{4AB6E229-6462-49E4-A1E4-E460E6C3CCBE}" xr6:coauthVersionLast="47" xr6:coauthVersionMax="47" xr10:uidLastSave="{00000000-0000-0000-0000-000000000000}"/>
  <bookViews>
    <workbookView xWindow="-108" yWindow="-108" windowWidth="23256" windowHeight="12456" xr2:uid="{642F2BB3-3B6F-4B93-8560-75AA847E2761}"/>
  </bookViews>
  <sheets>
    <sheet name="IT vybaven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 l="1"/>
  <c r="H14" i="1" l="1"/>
  <c r="I14" i="1" s="1"/>
  <c r="H15" i="1"/>
  <c r="I15" i="1" s="1"/>
  <c r="H16" i="1"/>
  <c r="I16" i="1" s="1"/>
  <c r="H17" i="1"/>
  <c r="I17" i="1" s="1"/>
  <c r="H18" i="1"/>
  <c r="I18" i="1" s="1"/>
  <c r="H19" i="1"/>
  <c r="I19" i="1" s="1"/>
  <c r="H21" i="1" l="1"/>
  <c r="I21" i="1" s="1"/>
  <c r="H20" i="1"/>
  <c r="I20" i="1" s="1"/>
  <c r="H9" i="1" l="1"/>
  <c r="I9" i="1" s="1"/>
  <c r="H10" i="1"/>
  <c r="I10" i="1" s="1"/>
  <c r="H11" i="1"/>
  <c r="I11" i="1" s="1"/>
  <c r="H12" i="1"/>
  <c r="I12" i="1" s="1"/>
  <c r="H13" i="1"/>
  <c r="I13" i="1" s="1"/>
  <c r="H8" i="1"/>
  <c r="I8" i="1" s="1"/>
  <c r="I23" i="1" l="1"/>
  <c r="C29" i="1" s="1"/>
  <c r="C27" i="1"/>
  <c r="C28" i="1" l="1"/>
</calcChain>
</file>

<file path=xl/sharedStrings.xml><?xml version="1.0" encoding="utf-8"?>
<sst xmlns="http://schemas.openxmlformats.org/spreadsheetml/2006/main" count="76" uniqueCount="50">
  <si>
    <t>Poř.číslo</t>
  </si>
  <si>
    <t>Místnost</t>
  </si>
  <si>
    <t>Počet ks</t>
  </si>
  <si>
    <t>Ceny bez DPH</t>
  </si>
  <si>
    <t>Cena celkem bez DPH</t>
  </si>
  <si>
    <t>Cena Celkem s DPH</t>
  </si>
  <si>
    <t>CELKEM</t>
  </si>
  <si>
    <t>Jedn.</t>
  </si>
  <si>
    <t>Název položky</t>
  </si>
  <si>
    <t>UCHAZEČ VYPLNÍ POUZE ŽLUTĚ PODBARVENÁ POLE!!</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</si>
  <si>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</si>
  <si>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Název výrobce a PN produktu (případně jiná specifikace)</t>
  </si>
  <si>
    <t>DPH 21 %</t>
  </si>
  <si>
    <t>Cena celkem s DPH</t>
  </si>
  <si>
    <t xml:space="preserve">SHRNUTÍ IT VYBAVENÍ </t>
  </si>
  <si>
    <t>Specifikace položky - minimální požadavky</t>
  </si>
  <si>
    <t>CENOVÝ ROZPOČET - IT VYBAVENÍ</t>
  </si>
  <si>
    <t>Družina</t>
  </si>
  <si>
    <t>soubor</t>
  </si>
  <si>
    <t xml:space="preserve">Interaktivní set -  mobilní </t>
  </si>
  <si>
    <t>Pracoviště učitel- notebook</t>
  </si>
  <si>
    <t>ks</t>
  </si>
  <si>
    <t>Tiskárna</t>
  </si>
  <si>
    <t xml:space="preserve">Tablet </t>
  </si>
  <si>
    <t xml:space="preserve">Nabíjecí regál  </t>
  </si>
  <si>
    <t>ICT infrastruktura</t>
  </si>
  <si>
    <t>Název projektu: Radostně do školní družiny</t>
  </si>
  <si>
    <t>Reg. č. projektu: CZ.10.03.01/00/24_067/0000599</t>
  </si>
  <si>
    <t>VR brýle + ovladače</t>
  </si>
  <si>
    <t>Standalone (bezpočítačové) brýle pro virtuální realitu, které zároveň podporují i technologii mixované reality. Musí mít zabudované reproduktory a mikrofon. Zorné pole minimálně 90°. Rozlišení displaye brýlí min. 1832 × 1920 pixelů na jedno oko. Obnovovací frekvence min. 90 Hz. Možnost pohybu ve 3D prostoru, WiFi, 1 USB-C konektor, hardwarová možnost úpravy vzdáleností čoček od sebe. Velikost RAM min. 8 GB. Velikost uložiště min. 256 GB. 
Hygienické silikonové návleky na VR brýle
2x nabíjecí baterie AA ke každým brýlím
1x nabíječka baterií AA do každé dvojice brýlí</t>
  </si>
  <si>
    <t>VR Třída (licence pro učitele)</t>
  </si>
  <si>
    <t xml:space="preserve">Licence na 5 let se všemi aktualizacemi.
Aktivace softwaru probíhá jednorázovým zadáním licenčního klíče. 
Software musí být kompletně v českém jazyce. 
Software pro Windows operační systém pro všechny počítače ve škole. Multiplayerové virtuální prostředí, které umožňuje přístup až 32 žákům ve společném VR prostředí. Učitel spustí software na počítači/notebooku a má možnost založit virtuální třídu. 
Po založení VR třídy si učitel libovolně vybírá z katalogu 3D obsahu (minimálně 150 vzdělávacích témat odpovídající českému RVP), který zobrazuje ve virtuálním prostředí. Jedná se o 3D modely s animacemi a popisky. Témata musí obsahovat minimálně matematiku, biologii, fyziku, přírodopis a chemii. 
Pedagog má také možnost upravovat pravomoce jednotlivých žáků (zakazovat nebo povolovat interakce se 3D obsahem, komunikaci nebo pohyb v prostoru). 
Pedagog má možnost spustit mód testování (přiřazení popisků nebo sestavení modelu do správné podoby). V průběhu testu pedagog vidí úspěšnost jednotlivých studentů a následně může test vyhodnotit. Výsledky testu lze uložit v podobě tabulky do počítače. 
Pedagog má různé možnosti náhledu do VR prostředí (pohled na celou třídu, náhled na skupinku studentů, zobrazení z pohledu žáka).  
Pedagog má možnost rozdělit studenty do skupin o libovolném počtu studentů (1,2,3,4,...,16).
Pedagog má možnost vyhodit libovolného studenta z VR třídy. </t>
  </si>
  <si>
    <t>VR Třída (licence pro žáky)</t>
  </si>
  <si>
    <t xml:space="preserve">Licence na 5 let se všemi aktualizacemi.
Aktivace softwaru probíhá jednorázovým zadáním licenčního klíče.
Aplikace musí být kompletně v českém jazyce. 
Software do VR brýlí. Software propojený na základní učitelské prostředí VR třídy, který umožňuje propojení až 32 žáků do jednoho prostředí virtuální reality, ve kterém se zobrazují 3D objekty, obrázky i animace. Studenti se navzájem mohou vidět a spolupracovat.
Učitel musí mít možnost ovládat celé prostředí. SW musí umožňovat žákům interakci s jednotlivými obsahy (např. při zobrazení motoru mají možnost ho rozebrat na jednotlivé díly, pak jej složit zpět a tuto možnost má jakýkoliv z žáků). Žáci ve VR prostředí mohou rozebírat/ skládat 3D modely, spouštět/ zastavovat animace, komunikovat, přemisťovat se bez potřeby fyzické chůze, vyplňovat test a vidět jeho výsledky. </t>
  </si>
  <si>
    <t>AR aplikace s pracovními listy</t>
  </si>
  <si>
    <t xml:space="preserve">Multilicence pro celou školu na 5 let. Aplikace pro mobilní telefony a tablety. Aplikace musí po naskenování QR kódu zobrazit 3D vzdělávací modely pomocí AR (rozšířené reality) v reálném prostředí. Aplikace musí umožňovat přepínání mezi různými stavy 3D modelu a zobrazovat textové a obrázkové vzdělávací informace o daném tématu. Součástí řešení musí být i pracovní listy pro žáky, řešení pracovních listů pro pedagogy a metodické listy pro pedagogy. Pracovní listy musí obsahovat QR kód pro zobrazení 3D modelu v AR a úkoly týkající se daného tématu na úrovni učiva základní/ střední školy. Pracovní listy i AR aplikace musí pokrývat témata přírodopis, fyzika, chemie, matematika, somatologie a další. AR aplikace musí obsahovat minimálně 150 vzdělávacích témat. </t>
  </si>
  <si>
    <t>Vzdělávací platforma</t>
  </si>
  <si>
    <t>Přístup do platformy pro vzdělávání na 5 let se všemi aktualizacemi. Platforma musí obsahovat licence k různým produktům,  všechny musejí být zaměřené na vzdělávání ZŠ/SŠ a podporující více technologií.
  Musí obsahovat minimálně: 
- VR technologie - minimálně 25 témat.
- AR technologie - minimálně 25 témat.
- AR Studio pro tvorbu nového obsahu. 
- Vzdělávací videa
- PDF podklady pro výuku</t>
  </si>
  <si>
    <t xml:space="preserve">Instalace a produktové zaškolení VR </t>
  </si>
  <si>
    <t>3D Tiskárna</t>
  </si>
  <si>
    <t xml:space="preserve">Reproduktor </t>
  </si>
  <si>
    <t>Dotykový panel, min.40 dotyků
Úhlopříčka min. 86“ , Rozlišení min. 3840 x 2160
jas: min. 450nitů, kontrast min 4000:1
Anti-glare/Fingerprint povrch
životnost udávaná výrobcem min. 50 000 hodin
vstupy min.: 4 x HDMI 2.0, 1 x DisplayPort, 1 x Audio 3,5 mm, 4 x USB-A 3.0, 1 x RJ45, 1 x USB-C, 1 x OPS slot
výstupy min.: 1 x HDMI 2.0, 1 x Audio 3,5 mm, 1 x RJ45
integrovaný ARM počítač s min 8GB RAM a 64GB vnitřní paměti,  
integrované reproduktory min. 2x18W a  subwoofer, integrované mikrofonní pole s min. 8 mikrofony
Integrovaná aplikace "tabule"" a možnost instalace dalších aplikací
WIFI a Bluetooth modul 
NFC čtečka, senzor kvality vzduchu v učebně (teplota, vlhkost, CO2, prachové částice), PIR senzor
možnost vzdáleného řízení displeje přes cloud
min.2 dotyková pera v balení. 
Pojízdný stojan pro dodaný displej, integrovaná kolečka pro snadné přesouvání, součástí stojanu je polička, včetně potřebného příslušenství pro montáž.
Včetně dopravy a instalace.</t>
  </si>
  <si>
    <t>Notebook
operační systém s podporu AD (domény)
min. 15,6" displej s rozlišením min.1920x1080
výkon CPU min. 15 000 bodů dle nezávislého testu https://www.cpubenchmark.net/cpu_list.php ke dni podání nabídky
paměť min. 8 GB RAM , disk min. 512 GB M.2 SSD 
numerická klávesnice, podsvícená klávesnice
WIFI ax , Bluetooth
připojení: min. 1x USB 3.2 Gen 2 Type-C, 1x USB 3.2 Gen 1 Type-A
komb.konektor sluchátek/mikrofonu, HDMI, RJ-45 
optická myš s bezdrátovým připojením</t>
  </si>
  <si>
    <t>Multifunkční inkoustová tiskárna
funkce: tisk, kopírování, skenování
barevný tisk, inkoustový tankový systém
formát tiskárny A4, rozlišení tisku min. 1200 x 600 dpi, ryhlost tisku min. 16 str/min.
automatický oboustranný tisk
připojení min. USB a WIFI</t>
  </si>
  <si>
    <t>Dotykový tablet s perem
Displej: úhlopříčka  min. 11", rozlišení min. 2560 x 1600,  multi-dotykový
operační paměť: min. 8GB, úložiště min. 256 GB 
2x Kamera min. 5.0MP a 8.0MP
Konektivita: USB-C, Wi-Fi 6,  Bluetooth
Senzory:  min. Akcelerometr, Ambient light senzor (ALS), Hallův senzor
Baterie: min.7000 mAh
hmotnost max.550 g
včetně dotykového pera
Ochranné pouzdro s funkcí stojánku</t>
  </si>
  <si>
    <t>3D tiskárna - technologie tisku FDM - pracovní prostor min. 23 x 20 x 20 cm, integrované LCD, tisk z SD karty nebo USB disku, tryska 0.4 mm, struna 1,75 mm, IR senzor filamentu, automatické natažení nově zavedeného filamentu, automatická kalibrace tiskové plochy, vyhřívaná podložka s kompenzací studených rohů, bezúdržbová tisková plocha, rychlost posuvu více než 180 mm/s, podporované materiály min. PLA, PETG, ASA, ABS, PC (polykarbonát). Cena včetně dopravy, instalace a školení.</t>
  </si>
  <si>
    <t>Nabíjecí vozík pro min. 20 dodaných tabletů, nabíjení USB-C, integrované větrání, zamykatelná dvířka, kolečka</t>
  </si>
  <si>
    <t>zajištění zaškolení pedagogických pracovníků. Součástí celkového balíčku je příprava veškerého softwaru a hardwaru takovým způsobem, aby byl připravem pro používání ihned po zaškolení.</t>
  </si>
  <si>
    <t>přenosný reproduktor, výkon min. 60 W RMS, frekvenční rozsah min.  50 Hz až 18 kHz, připojení Bluetooth 5.3, výdrž baterie min. 12 hodin, odolnost IP67</t>
  </si>
  <si>
    <t>Wifi AP pro pokrytí WiFi signálem 2,4GHz i 5GHz, podpora norem 802.11a/b/g/n/ac/ax, podpora IEEE 802.1X, 802.1Q, podpora WPA2, PoE, multi SSID, Centrální správa formou interního virtuálního kontroleru, který je součásti systému AP, propustnost min. 1,2 Gb/s v pásmu 5 GHz (2x2 MIMO) a min. 574 Mb/s v pásmu 2.4 GHz (2x2 MIMO), minimálně 1x 10/100/1000 RJ-45 LAN, držák s možností přichycení na zeď i strop. 
Instalační kabel UTP Cat6 LSOH AWG23 drát 20m
Instalace - Dopojení do stávajícího Racku; Odborné zapojení; Proměření; Připojení koncových zařízení; Drobný instalační materiál; Nastavení.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</si>
</sst>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Kč&quot;"/>
    <numFmt numFmtId="165" formatCode="#,##0.00\ &quot;Kč&quot;"/>
  </numFmts>
  <fonts count="11" x14ac:knownFonts="1">
    <font>
      <sz val="11"/>
      <color theme="1"/>
      <name val="Calibri"/>
      <family val="2"/>
      <charset val="238"/>
      <scheme val="minor"/>
    </font>
    <font>
      <sz val="10"/>
      <name val="Verdana Pro Cond Light"/>
      <family val="2"/>
      <charset val="238"/>
    </font>
    <font>
      <b/>
      <sz val="10"/>
      <name val="Verdana Pro Cond Light"/>
      <family val="2"/>
      <charset val="238"/>
    </font>
    <font>
      <b/>
      <sz val="11"/>
      <color theme="1"/>
      <name val="Calibri"/>
      <family val="2"/>
      <charset val="238"/>
      <scheme val="minor"/>
    </font>
    <font>
      <sz val="10"/>
      <name val="Arial"/>
      <family val="2"/>
      <charset val="238"/>
    </font>
    <font>
      <b/>
      <sz val="16"/>
      <color theme="1"/>
      <name val="Calibri"/>
      <family val="2"/>
      <charset val="238"/>
      <scheme val="minor"/>
    </font>
    <font>
      <b/>
      <sz val="14"/>
      <color theme="1"/>
      <name val="Calibri"/>
      <family val="2"/>
      <charset val="238"/>
      <scheme val="minor"/>
    </font>
    <font>
      <sz val="12"/>
      <color theme="1"/>
      <name val="Calibri"/>
      <family val="2"/>
      <charset val="238"/>
      <scheme val="minor"/>
    </font>
    <font>
      <b/>
      <sz val="20"/>
      <color theme="1"/>
      <name val="Calibri"/>
      <family val="2"/>
      <charset val="238"/>
      <scheme val="minor"/>
    </font>
    <font>
      <b/>
      <sz val="24"/>
      <color theme="1"/>
      <name val="Calibri"/>
      <family val="2"/>
      <charset val="238"/>
      <scheme val="minor"/>
    </font>
    <font>
      <sz val="10"/>
      <name val="Verdana Pro Cond Light"/>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39997558519241921"/>
        <bgColor indexed="31"/>
      </patternFill>
    </fill>
    <fill>
      <patternFill patternType="solid">
        <fgColor theme="5" tint="0.39997558519241921"/>
        <bgColor indexed="64"/>
      </patternFill>
    </fill>
    <fill>
      <patternFill patternType="solid">
        <fgColor theme="5" tint="0.79998168889431442"/>
        <bgColor indexed="64"/>
      </patternFill>
    </fill>
  </fills>
  <borders count="16">
    <border>
      <left/>
      <right/>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64"/>
      </bottom>
      <diagonal/>
    </border>
  </borders>
  <cellStyleXfs count="4">
    <xf numFmtId="0" fontId="0" fillId="0" borderId="0"/>
    <xf numFmtId="0" fontId="4" fillId="0" borderId="0"/>
    <xf numFmtId="0" fontId="4" fillId="0" borderId="0"/>
    <xf numFmtId="0" fontId="4" fillId="0" borderId="0"/>
  </cellStyleXfs>
  <cellXfs count="46">
    <xf numFmtId="0" fontId="0" fillId="0" borderId="0" xfId="0"/>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2" fillId="4" borderId="4" xfId="0" applyFont="1" applyFill="1" applyBorder="1" applyAlignment="1">
      <alignment horizontal="center" vertical="center" wrapText="1" shrinkToFit="1"/>
    </xf>
    <xf numFmtId="0" fontId="1" fillId="0" borderId="12" xfId="0" applyFont="1" applyBorder="1" applyAlignment="1">
      <alignment horizontal="center" vertical="center" wrapText="1"/>
    </xf>
    <xf numFmtId="164" fontId="2" fillId="4" borderId="4" xfId="0" applyNumberFormat="1" applyFont="1" applyFill="1" applyBorder="1" applyAlignment="1">
      <alignment horizontal="center" vertical="center" wrapText="1" shrinkToFit="1"/>
    </xf>
    <xf numFmtId="0" fontId="3" fillId="5" borderId="4" xfId="0" applyFont="1" applyFill="1" applyBorder="1" applyAlignment="1">
      <alignment wrapText="1"/>
    </xf>
    <xf numFmtId="0" fontId="3" fillId="5" borderId="4" xfId="0" applyFont="1" applyFill="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center" vertical="center" wrapText="1"/>
    </xf>
    <xf numFmtId="0" fontId="1" fillId="0" borderId="2" xfId="0" applyFont="1" applyBorder="1" applyAlignment="1">
      <alignment horizontal="center" vertical="center"/>
    </xf>
    <xf numFmtId="0" fontId="1" fillId="3" borderId="1" xfId="0" applyFont="1" applyFill="1" applyBorder="1" applyAlignment="1">
      <alignment vertical="center" wrapText="1"/>
    </xf>
    <xf numFmtId="0" fontId="1" fillId="3" borderId="15" xfId="0" applyFont="1" applyFill="1" applyBorder="1" applyAlignment="1">
      <alignment vertical="center" wrapText="1"/>
    </xf>
    <xf numFmtId="0" fontId="3" fillId="2" borderId="4" xfId="0" applyFont="1" applyFill="1" applyBorder="1" applyAlignment="1">
      <alignment horizontal="center" vertical="center" wrapText="1"/>
    </xf>
    <xf numFmtId="0" fontId="3" fillId="2" borderId="12" xfId="0" applyFont="1" applyFill="1" applyBorder="1" applyAlignment="1">
      <alignment horizontal="center" vertical="center" wrapText="1"/>
    </xf>
    <xf numFmtId="165" fontId="0" fillId="0" borderId="9" xfId="0" applyNumberFormat="1" applyBorder="1" applyAlignment="1">
      <alignment horizontal="center" vertical="center"/>
    </xf>
    <xf numFmtId="165" fontId="0" fillId="0" borderId="6" xfId="0" applyNumberFormat="1" applyBorder="1" applyAlignment="1">
      <alignment horizontal="center" vertical="center"/>
    </xf>
    <xf numFmtId="0" fontId="3" fillId="3" borderId="0" xfId="0" applyFont="1" applyFill="1" applyAlignment="1">
      <alignment horizontal="left" vertical="center" wrapText="1"/>
    </xf>
    <xf numFmtId="165" fontId="7" fillId="0" borderId="6" xfId="0" applyNumberFormat="1" applyFont="1" applyBorder="1"/>
    <xf numFmtId="165" fontId="6" fillId="5" borderId="4" xfId="0" applyNumberFormat="1" applyFont="1" applyFill="1" applyBorder="1" applyAlignment="1">
      <alignment horizontal="center" vertical="center"/>
    </xf>
    <xf numFmtId="0" fontId="10" fillId="3" borderId="12" xfId="0" applyFont="1" applyFill="1" applyBorder="1" applyAlignment="1">
      <alignment vertical="center" wrapText="1"/>
    </xf>
    <xf numFmtId="0" fontId="10" fillId="3" borderId="5" xfId="0" applyFont="1" applyFill="1" applyBorder="1" applyAlignment="1">
      <alignment vertical="center" wrapText="1"/>
    </xf>
    <xf numFmtId="0" fontId="1" fillId="3" borderId="5" xfId="0" applyFont="1" applyFill="1" applyBorder="1" applyAlignment="1">
      <alignment vertical="center" wrapText="1"/>
    </xf>
    <xf numFmtId="165" fontId="0" fillId="2" borderId="12" xfId="0" applyNumberFormat="1" applyFill="1" applyBorder="1" applyAlignment="1">
      <alignment horizontal="center" vertical="center" wrapText="1"/>
    </xf>
    <xf numFmtId="165" fontId="0" fillId="2" borderId="4" xfId="0" applyNumberFormat="1" applyFill="1" applyBorder="1" applyAlignment="1">
      <alignment horizontal="center" vertical="center" wrapText="1"/>
    </xf>
    <xf numFmtId="0" fontId="3" fillId="3" borderId="4" xfId="0" applyFont="1" applyFill="1" applyBorder="1" applyAlignment="1">
      <alignment horizontal="center" vertical="center" wrapText="1"/>
    </xf>
    <xf numFmtId="165" fontId="7" fillId="6" borderId="4" xfId="0" applyNumberFormat="1" applyFont="1" applyFill="1" applyBorder="1"/>
    <xf numFmtId="0" fontId="7" fillId="6" borderId="4" xfId="0" applyFont="1" applyFill="1" applyBorder="1"/>
    <xf numFmtId="165" fontId="0" fillId="0" borderId="4" xfId="0" applyNumberFormat="1" applyBorder="1" applyAlignment="1">
      <alignment horizontal="center" vertical="center"/>
    </xf>
    <xf numFmtId="165" fontId="7" fillId="0" borderId="6" xfId="0" applyNumberFormat="1" applyFont="1" applyBorder="1"/>
    <xf numFmtId="165" fontId="7" fillId="0" borderId="7" xfId="0" applyNumberFormat="1" applyFont="1" applyBorder="1"/>
    <xf numFmtId="165" fontId="7" fillId="0" borderId="8" xfId="0" applyNumberFormat="1" applyFont="1" applyBorder="1"/>
    <xf numFmtId="165" fontId="0" fillId="0" borderId="6" xfId="0" applyNumberFormat="1" applyBorder="1" applyAlignment="1">
      <alignment horizontal="center" vertical="center"/>
    </xf>
    <xf numFmtId="165" fontId="0" fillId="0" borderId="7" xfId="0" applyNumberFormat="1" applyBorder="1" applyAlignment="1">
      <alignment horizontal="center" vertical="center"/>
    </xf>
    <xf numFmtId="165" fontId="0" fillId="0" borderId="8" xfId="0" applyNumberFormat="1" applyBorder="1" applyAlignment="1">
      <alignment horizontal="center" vertical="center"/>
    </xf>
    <xf numFmtId="165" fontId="0" fillId="0" borderId="9" xfId="0" applyNumberFormat="1" applyBorder="1" applyAlignment="1">
      <alignment horizontal="center" vertical="center"/>
    </xf>
    <xf numFmtId="165" fontId="0" fillId="0" borderId="13" xfId="0" applyNumberFormat="1" applyBorder="1" applyAlignment="1">
      <alignment horizontal="center" vertical="center"/>
    </xf>
    <xf numFmtId="165" fontId="0" fillId="0" borderId="14" xfId="0" applyNumberFormat="1" applyBorder="1" applyAlignment="1">
      <alignment horizontal="center" vertical="center"/>
    </xf>
    <xf numFmtId="0" fontId="9" fillId="5" borderId="0" xfId="0" applyFont="1" applyFill="1" applyAlignment="1">
      <alignment horizontal="center" vertical="center"/>
    </xf>
    <xf numFmtId="0" fontId="5" fillId="0" borderId="0" xfId="0" applyFont="1" applyAlignment="1">
      <alignment horizontal="left" wrapText="1"/>
    </xf>
    <xf numFmtId="165" fontId="0" fillId="0" borderId="12" xfId="0" applyNumberFormat="1" applyBorder="1" applyAlignment="1">
      <alignment horizontal="center" vertical="center"/>
    </xf>
    <xf numFmtId="0" fontId="6" fillId="5" borderId="4" xfId="0" applyFont="1" applyFill="1" applyBorder="1" applyAlignment="1">
      <alignment horizontal="center" vertical="center"/>
    </xf>
    <xf numFmtId="164" fontId="2" fillId="4" borderId="4" xfId="0" applyNumberFormat="1" applyFont="1" applyFill="1" applyBorder="1" applyAlignment="1">
      <alignment horizontal="center" vertical="center" wrapText="1" shrinkToFit="1"/>
    </xf>
    <xf numFmtId="0" fontId="8" fillId="5" borderId="0" xfId="0" applyFont="1" applyFill="1" applyAlignment="1">
      <alignment horizontal="center" vertical="center"/>
    </xf>
    <xf numFmtId="0" fontId="5" fillId="2" borderId="0" xfId="0" applyFont="1" applyFill="1" applyAlignment="1">
      <alignment horizontal="center" vertical="center"/>
    </xf>
  </cellXfs>
  <cellStyles count="4">
    <cellStyle name="Normální" xfId="0" builtinId="0"/>
    <cellStyle name="Normální 10" xfId="2" xr:uid="{4F859073-AB99-4C68-895A-6F3B980AC52E}"/>
    <cellStyle name="normální 2" xfId="1" xr:uid="{C27B5EB9-07EA-4845-975B-549A4011524A}"/>
    <cellStyle name="normální 2 2" xfId="3" xr:uid="{7FA95B6C-592D-4F29-AD39-92E54B214B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3F286-02A8-4E2D-B159-25E989E8E9B4}">
  <dimension ref="A2:L29"/>
  <sheetViews>
    <sheetView tabSelected="1" zoomScale="80" zoomScaleNormal="80" workbookViewId="0">
      <selection activeCell="F20" sqref="F20"/>
    </sheetView>
  </sheetViews>
  <sheetFormatPr defaultRowHeight="14.4" x14ac:dyDescent="0.3"/>
  <cols>
    <col min="2" max="2" width="23.5546875" customWidth="1"/>
    <col min="3" max="3" width="29.33203125" customWidth="1"/>
    <col min="4" max="4" width="107.109375" customWidth="1"/>
    <col min="5" max="5" width="10.33203125" customWidth="1"/>
    <col min="7" max="7" width="20.5546875" customWidth="1"/>
    <col min="8" max="8" width="31" customWidth="1"/>
    <col min="9" max="9" width="10.44140625" customWidth="1"/>
    <col min="10" max="10" width="17.5546875" customWidth="1"/>
    <col min="11" max="11" width="2.33203125" customWidth="1"/>
    <col min="12" max="12" width="33.44140625" customWidth="1"/>
  </cols>
  <sheetData>
    <row r="2" spans="1:12" ht="46.2" customHeight="1" x14ac:dyDescent="0.3">
      <c r="A2" s="39" t="s">
        <v>16</v>
      </c>
      <c r="B2" s="39"/>
      <c r="C2" s="39"/>
      <c r="D2" s="39"/>
      <c r="E2" s="39"/>
      <c r="F2" s="39"/>
      <c r="G2" s="39"/>
      <c r="H2" s="39"/>
      <c r="I2" s="39"/>
      <c r="J2" s="39"/>
      <c r="K2" s="39"/>
      <c r="L2" s="39"/>
    </row>
    <row r="3" spans="1:12" ht="46.2" customHeight="1" x14ac:dyDescent="0.3">
      <c r="A3" s="44" t="s">
        <v>26</v>
      </c>
      <c r="B3" s="44"/>
      <c r="C3" s="44"/>
      <c r="D3" s="44"/>
      <c r="E3" s="44"/>
      <c r="F3" s="44"/>
      <c r="G3" s="44"/>
      <c r="H3" s="44"/>
      <c r="I3" s="44"/>
      <c r="J3" s="44"/>
      <c r="K3" s="44"/>
      <c r="L3" s="44"/>
    </row>
    <row r="4" spans="1:12" ht="46.2" customHeight="1" x14ac:dyDescent="0.3">
      <c r="A4" s="44" t="s">
        <v>27</v>
      </c>
      <c r="B4" s="44"/>
      <c r="C4" s="44"/>
      <c r="D4" s="44"/>
      <c r="E4" s="44"/>
      <c r="F4" s="44"/>
      <c r="G4" s="44"/>
      <c r="H4" s="44"/>
      <c r="I4" s="44"/>
      <c r="J4" s="44"/>
      <c r="K4" s="44"/>
      <c r="L4" s="44"/>
    </row>
    <row r="5" spans="1:12" ht="72" customHeight="1" x14ac:dyDescent="0.4">
      <c r="A5" s="40" t="s">
        <v>10</v>
      </c>
      <c r="B5" s="40"/>
      <c r="C5" s="40"/>
      <c r="D5" s="40"/>
      <c r="E5" s="40"/>
      <c r="F5" s="40"/>
      <c r="G5" s="40"/>
      <c r="H5" s="40"/>
      <c r="I5" s="40"/>
      <c r="J5" s="40"/>
      <c r="K5" s="40"/>
      <c r="L5" s="40"/>
    </row>
    <row r="7" spans="1:12" ht="48" customHeight="1" x14ac:dyDescent="0.3">
      <c r="A7" s="4" t="s">
        <v>0</v>
      </c>
      <c r="B7" s="4" t="s">
        <v>1</v>
      </c>
      <c r="C7" s="4" t="s">
        <v>8</v>
      </c>
      <c r="D7" s="4" t="s">
        <v>15</v>
      </c>
      <c r="E7" s="4" t="s">
        <v>7</v>
      </c>
      <c r="F7" s="4" t="s">
        <v>2</v>
      </c>
      <c r="G7" s="6" t="s">
        <v>3</v>
      </c>
      <c r="H7" s="6" t="s">
        <v>4</v>
      </c>
      <c r="I7" s="43" t="s">
        <v>5</v>
      </c>
      <c r="J7" s="43"/>
      <c r="K7" s="43"/>
      <c r="L7" s="7" t="s">
        <v>11</v>
      </c>
    </row>
    <row r="8" spans="1:12" ht="233.25" customHeight="1" x14ac:dyDescent="0.3">
      <c r="A8" s="9">
        <v>1</v>
      </c>
      <c r="B8" s="10" t="s">
        <v>17</v>
      </c>
      <c r="C8" s="13" t="s">
        <v>19</v>
      </c>
      <c r="D8" s="21" t="s">
        <v>41</v>
      </c>
      <c r="E8" s="5" t="s">
        <v>18</v>
      </c>
      <c r="F8" s="3">
        <v>2</v>
      </c>
      <c r="G8" s="24"/>
      <c r="H8" s="16">
        <f>F8*G8</f>
        <v>0</v>
      </c>
      <c r="I8" s="41">
        <f>H8*1.21</f>
        <v>0</v>
      </c>
      <c r="J8" s="41"/>
      <c r="K8" s="41"/>
      <c r="L8" s="14"/>
    </row>
    <row r="9" spans="1:12" ht="164.4" customHeight="1" x14ac:dyDescent="0.3">
      <c r="A9" s="11">
        <v>2</v>
      </c>
      <c r="B9" s="10" t="s">
        <v>17</v>
      </c>
      <c r="C9" s="12" t="s">
        <v>20</v>
      </c>
      <c r="D9" s="22" t="s">
        <v>42</v>
      </c>
      <c r="E9" s="2" t="s">
        <v>21</v>
      </c>
      <c r="F9" s="3">
        <v>4</v>
      </c>
      <c r="G9" s="25"/>
      <c r="H9" s="17">
        <f t="shared" ref="H9:H12" si="0">F9*G9</f>
        <v>0</v>
      </c>
      <c r="I9" s="29">
        <f t="shared" ref="I9:I12" si="1">H9*1.21</f>
        <v>0</v>
      </c>
      <c r="J9" s="29"/>
      <c r="K9" s="29"/>
      <c r="L9" s="14"/>
    </row>
    <row r="10" spans="1:12" ht="106.2" customHeight="1" x14ac:dyDescent="0.3">
      <c r="A10" s="9">
        <v>3</v>
      </c>
      <c r="B10" s="10" t="s">
        <v>17</v>
      </c>
      <c r="C10" s="12" t="s">
        <v>22</v>
      </c>
      <c r="D10" s="22" t="s">
        <v>43</v>
      </c>
      <c r="E10" s="5" t="s">
        <v>21</v>
      </c>
      <c r="F10" s="3">
        <v>1</v>
      </c>
      <c r="G10" s="24"/>
      <c r="H10" s="16">
        <f t="shared" si="0"/>
        <v>0</v>
      </c>
      <c r="I10" s="36">
        <f t="shared" si="1"/>
        <v>0</v>
      </c>
      <c r="J10" s="37"/>
      <c r="K10" s="38"/>
      <c r="L10" s="15"/>
    </row>
    <row r="11" spans="1:12" ht="117" customHeight="1" x14ac:dyDescent="0.3">
      <c r="A11" s="11">
        <v>4</v>
      </c>
      <c r="B11" s="10" t="s">
        <v>17</v>
      </c>
      <c r="C11" s="12" t="s">
        <v>28</v>
      </c>
      <c r="D11" s="22" t="s">
        <v>29</v>
      </c>
      <c r="E11" s="1" t="s">
        <v>21</v>
      </c>
      <c r="F11" s="3">
        <v>15</v>
      </c>
      <c r="G11" s="25"/>
      <c r="H11" s="17">
        <f t="shared" si="0"/>
        <v>0</v>
      </c>
      <c r="I11" s="33">
        <f t="shared" si="1"/>
        <v>0</v>
      </c>
      <c r="J11" s="34"/>
      <c r="K11" s="35"/>
      <c r="L11" s="14"/>
    </row>
    <row r="12" spans="1:12" ht="229.95" customHeight="1" x14ac:dyDescent="0.3">
      <c r="A12" s="9">
        <v>5</v>
      </c>
      <c r="B12" s="10" t="s">
        <v>17</v>
      </c>
      <c r="C12" s="12" t="s">
        <v>30</v>
      </c>
      <c r="D12" s="23" t="s">
        <v>31</v>
      </c>
      <c r="E12" s="3" t="s">
        <v>18</v>
      </c>
      <c r="F12" s="3">
        <v>1</v>
      </c>
      <c r="G12" s="25"/>
      <c r="H12" s="17">
        <f t="shared" si="0"/>
        <v>0</v>
      </c>
      <c r="I12" s="33">
        <f t="shared" si="1"/>
        <v>0</v>
      </c>
      <c r="J12" s="34"/>
      <c r="K12" s="35"/>
      <c r="L12" s="14"/>
    </row>
    <row r="13" spans="1:12" ht="165.75" customHeight="1" x14ac:dyDescent="0.3">
      <c r="A13" s="11">
        <v>6</v>
      </c>
      <c r="B13" s="10" t="s">
        <v>17</v>
      </c>
      <c r="C13" s="12" t="s">
        <v>32</v>
      </c>
      <c r="D13" s="23" t="s">
        <v>33</v>
      </c>
      <c r="E13" s="3" t="s">
        <v>21</v>
      </c>
      <c r="F13" s="3">
        <v>15</v>
      </c>
      <c r="G13" s="25"/>
      <c r="H13" s="17">
        <f t="shared" ref="H13:H21" si="2">F13*G13</f>
        <v>0</v>
      </c>
      <c r="I13" s="33">
        <f>H13*1.21</f>
        <v>0</v>
      </c>
      <c r="J13" s="34"/>
      <c r="K13" s="35"/>
      <c r="L13" s="14"/>
    </row>
    <row r="14" spans="1:12" ht="112.2" customHeight="1" x14ac:dyDescent="0.3">
      <c r="A14" s="9">
        <v>7</v>
      </c>
      <c r="B14" s="10" t="s">
        <v>17</v>
      </c>
      <c r="C14" s="12" t="s">
        <v>34</v>
      </c>
      <c r="D14" s="23" t="s">
        <v>35</v>
      </c>
      <c r="E14" s="3" t="s">
        <v>21</v>
      </c>
      <c r="F14" s="3">
        <v>1</v>
      </c>
      <c r="G14" s="25"/>
      <c r="H14" s="17">
        <f t="shared" si="2"/>
        <v>0</v>
      </c>
      <c r="I14" s="33">
        <f t="shared" ref="I14:I19" si="3">H14*1.21</f>
        <v>0</v>
      </c>
      <c r="J14" s="34"/>
      <c r="K14" s="35"/>
      <c r="L14" s="14"/>
    </row>
    <row r="15" spans="1:12" ht="123" customHeight="1" x14ac:dyDescent="0.3">
      <c r="A15" s="11">
        <v>8</v>
      </c>
      <c r="B15" s="10" t="s">
        <v>17</v>
      </c>
      <c r="C15" s="12" t="s">
        <v>36</v>
      </c>
      <c r="D15" s="23" t="s">
        <v>37</v>
      </c>
      <c r="E15" s="3" t="s">
        <v>21</v>
      </c>
      <c r="F15" s="3">
        <v>1</v>
      </c>
      <c r="G15" s="25"/>
      <c r="H15" s="17">
        <f t="shared" si="2"/>
        <v>0</v>
      </c>
      <c r="I15" s="33">
        <f t="shared" si="3"/>
        <v>0</v>
      </c>
      <c r="J15" s="34"/>
      <c r="K15" s="35"/>
      <c r="L15" s="14"/>
    </row>
    <row r="16" spans="1:12" ht="64.2" customHeight="1" x14ac:dyDescent="0.3">
      <c r="A16" s="9">
        <v>9</v>
      </c>
      <c r="B16" s="10" t="s">
        <v>17</v>
      </c>
      <c r="C16" s="12" t="s">
        <v>38</v>
      </c>
      <c r="D16" s="23" t="s">
        <v>47</v>
      </c>
      <c r="E16" s="3" t="s">
        <v>18</v>
      </c>
      <c r="F16" s="3">
        <v>1</v>
      </c>
      <c r="G16" s="25"/>
      <c r="H16" s="17">
        <f t="shared" si="2"/>
        <v>0</v>
      </c>
      <c r="I16" s="33">
        <f t="shared" si="3"/>
        <v>0</v>
      </c>
      <c r="J16" s="34"/>
      <c r="K16" s="35"/>
      <c r="L16" s="14"/>
    </row>
    <row r="17" spans="1:12" ht="64.2" customHeight="1" x14ac:dyDescent="0.3">
      <c r="A17" s="11">
        <v>10</v>
      </c>
      <c r="B17" s="10" t="s">
        <v>17</v>
      </c>
      <c r="C17" s="12" t="s">
        <v>39</v>
      </c>
      <c r="D17" s="23" t="s">
        <v>45</v>
      </c>
      <c r="E17" s="3" t="s">
        <v>21</v>
      </c>
      <c r="F17" s="3">
        <v>2</v>
      </c>
      <c r="G17" s="25"/>
      <c r="H17" s="17">
        <f t="shared" si="2"/>
        <v>0</v>
      </c>
      <c r="I17" s="33">
        <f t="shared" si="3"/>
        <v>0</v>
      </c>
      <c r="J17" s="34"/>
      <c r="K17" s="35"/>
      <c r="L17" s="14"/>
    </row>
    <row r="18" spans="1:12" ht="64.2" customHeight="1" x14ac:dyDescent="0.3">
      <c r="A18" s="9">
        <v>11</v>
      </c>
      <c r="B18" s="10" t="s">
        <v>17</v>
      </c>
      <c r="C18" s="12" t="s">
        <v>40</v>
      </c>
      <c r="D18" s="23" t="s">
        <v>48</v>
      </c>
      <c r="E18" s="3" t="s">
        <v>21</v>
      </c>
      <c r="F18" s="3">
        <v>1</v>
      </c>
      <c r="G18" s="25"/>
      <c r="H18" s="17">
        <f t="shared" si="2"/>
        <v>0</v>
      </c>
      <c r="I18" s="33">
        <f t="shared" si="3"/>
        <v>0</v>
      </c>
      <c r="J18" s="34"/>
      <c r="K18" s="35"/>
      <c r="L18" s="14"/>
    </row>
    <row r="19" spans="1:12" ht="172.95" customHeight="1" x14ac:dyDescent="0.3">
      <c r="A19" s="11">
        <v>12</v>
      </c>
      <c r="B19" s="10" t="s">
        <v>17</v>
      </c>
      <c r="C19" s="12" t="s">
        <v>23</v>
      </c>
      <c r="D19" s="23" t="s">
        <v>44</v>
      </c>
      <c r="E19" s="3" t="s">
        <v>21</v>
      </c>
      <c r="F19" s="3">
        <v>20</v>
      </c>
      <c r="G19" s="25"/>
      <c r="H19" s="17">
        <f t="shared" si="2"/>
        <v>0</v>
      </c>
      <c r="I19" s="33">
        <f t="shared" si="3"/>
        <v>0</v>
      </c>
      <c r="J19" s="34"/>
      <c r="K19" s="35"/>
      <c r="L19" s="14"/>
    </row>
    <row r="20" spans="1:12" ht="111" customHeight="1" x14ac:dyDescent="0.3">
      <c r="A20" s="9">
        <v>13</v>
      </c>
      <c r="B20" s="10" t="s">
        <v>17</v>
      </c>
      <c r="C20" s="12" t="s">
        <v>24</v>
      </c>
      <c r="D20" s="23" t="s">
        <v>46</v>
      </c>
      <c r="E20" s="3" t="s">
        <v>21</v>
      </c>
      <c r="F20" s="3">
        <v>1</v>
      </c>
      <c r="G20" s="25"/>
      <c r="H20" s="17">
        <f t="shared" si="2"/>
        <v>0</v>
      </c>
      <c r="I20" s="33">
        <f t="shared" ref="I20:I21" si="4">H20*1.21</f>
        <v>0</v>
      </c>
      <c r="J20" s="34"/>
      <c r="K20" s="35"/>
      <c r="L20" s="26"/>
    </row>
    <row r="21" spans="1:12" ht="88.2" x14ac:dyDescent="0.3">
      <c r="A21" s="11">
        <v>14</v>
      </c>
      <c r="B21" s="10" t="s">
        <v>17</v>
      </c>
      <c r="C21" s="12" t="s">
        <v>25</v>
      </c>
      <c r="D21" s="23" t="s">
        <v>49</v>
      </c>
      <c r="E21" s="3" t="s">
        <v>18</v>
      </c>
      <c r="F21" s="3">
        <v>1</v>
      </c>
      <c r="G21" s="25"/>
      <c r="H21" s="17">
        <f t="shared" si="2"/>
        <v>0</v>
      </c>
      <c r="I21" s="33">
        <f t="shared" si="4"/>
        <v>0</v>
      </c>
      <c r="J21" s="34"/>
      <c r="K21" s="35"/>
      <c r="L21" s="26"/>
    </row>
    <row r="22" spans="1:12" x14ac:dyDescent="0.3">
      <c r="L22" s="18"/>
    </row>
    <row r="23" spans="1:12" ht="33.450000000000003" customHeight="1" x14ac:dyDescent="0.3">
      <c r="G23" s="20" t="s">
        <v>6</v>
      </c>
      <c r="H23" s="19">
        <f>SUM(H8:H21)</f>
        <v>0</v>
      </c>
      <c r="I23" s="30">
        <f>SUM(I8:I21)</f>
        <v>0</v>
      </c>
      <c r="J23" s="31"/>
      <c r="K23" s="32"/>
    </row>
    <row r="24" spans="1:12" ht="37.200000000000003" customHeight="1" x14ac:dyDescent="0.3">
      <c r="B24" s="45" t="s">
        <v>9</v>
      </c>
      <c r="C24" s="45"/>
      <c r="D24" s="45"/>
    </row>
    <row r="26" spans="1:12" ht="37.950000000000003" customHeight="1" x14ac:dyDescent="0.3">
      <c r="B26" s="42" t="s">
        <v>14</v>
      </c>
      <c r="C26" s="42"/>
      <c r="D26" s="42"/>
    </row>
    <row r="27" spans="1:12" ht="29.7" customHeight="1" x14ac:dyDescent="0.3">
      <c r="B27" s="8" t="s">
        <v>4</v>
      </c>
      <c r="C27" s="27">
        <f>H23</f>
        <v>0</v>
      </c>
      <c r="D27" s="28"/>
    </row>
    <row r="28" spans="1:12" ht="26.7" customHeight="1" x14ac:dyDescent="0.3">
      <c r="B28" s="8" t="s">
        <v>12</v>
      </c>
      <c r="C28" s="27">
        <f>C29-C27</f>
        <v>0</v>
      </c>
      <c r="D28" s="28"/>
    </row>
    <row r="29" spans="1:12" ht="26.7" customHeight="1" x14ac:dyDescent="0.3">
      <c r="B29" s="8" t="s">
        <v>13</v>
      </c>
      <c r="C29" s="27">
        <f>I23</f>
        <v>0</v>
      </c>
      <c r="D29" s="28"/>
    </row>
  </sheetData>
  <protectedRanges>
    <protectedRange sqref="G8:G21" name="Oblast1"/>
    <protectedRange sqref="L8:L22" name="Oblast2"/>
  </protectedRanges>
  <mergeCells count="25">
    <mergeCell ref="A2:L2"/>
    <mergeCell ref="A5:L5"/>
    <mergeCell ref="I8:K8"/>
    <mergeCell ref="B26:D26"/>
    <mergeCell ref="I7:K7"/>
    <mergeCell ref="A3:L3"/>
    <mergeCell ref="A4:L4"/>
    <mergeCell ref="B24:D24"/>
    <mergeCell ref="I19:K19"/>
    <mergeCell ref="C27:D27"/>
    <mergeCell ref="C28:D28"/>
    <mergeCell ref="C29:D29"/>
    <mergeCell ref="I9:K9"/>
    <mergeCell ref="I23:K23"/>
    <mergeCell ref="I12:K12"/>
    <mergeCell ref="I13:K13"/>
    <mergeCell ref="I10:K10"/>
    <mergeCell ref="I11:K11"/>
    <mergeCell ref="I20:K20"/>
    <mergeCell ref="I21:K21"/>
    <mergeCell ref="I14:K14"/>
    <mergeCell ref="I15:K15"/>
    <mergeCell ref="I16:K16"/>
    <mergeCell ref="I17:K17"/>
    <mergeCell ref="I18:K1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IT vybavení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2023-04-03T07:26:36Z</dcterms:created>
  <dcterms:modified xsi:type="dcterms:W3CDTF">2025-07-13T10:04:43Z</dcterms:modified>
</cp:coreProperties>
</file>