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1Pracovní\00hotove projekty\2023\JMELÍ\xls,wlld\"/>
    </mc:Choice>
  </mc:AlternateContent>
  <xr:revisionPtr revIDLastSave="0" documentId="13_ncr:1_{03E02628-B8FD-42DB-BB89-066341C2C02F}" xr6:coauthVersionLast="47" xr6:coauthVersionMax="47" xr10:uidLastSave="{00000000-0000-0000-0000-000000000000}"/>
  <bookViews>
    <workbookView xWindow="-120" yWindow="-120" windowWidth="57840" windowHeight="23640" firstSheet="2" activeTab="2" xr2:uid="{00000000-000D-0000-FFFF-FFFF00000000}"/>
  </bookViews>
  <sheets>
    <sheet name="List2" sheetId="2" state="hidden" r:id="rId1"/>
    <sheet name="List3" sheetId="3" state="hidden" r:id="rId2"/>
    <sheet name=" stromy-A" sheetId="10" r:id="rId3"/>
    <sheet name="poloha - b" sheetId="11" r:id="rId4"/>
    <sheet name="DPro rozpočet tabulka - sečteno" sheetId="20" r:id="rId5"/>
    <sheet name="S-RZ" sheetId="29" r:id="rId6"/>
    <sheet name="S-RO" sheetId="35" r:id="rId7"/>
    <sheet name="S-RLLR" sheetId="31" r:id="rId8"/>
    <sheet name="OV" sheetId="32" r:id="rId9"/>
    <sheet name="popín" sheetId="33" r:id="rId10"/>
    <sheet name="kácení" sheetId="34" r:id="rId11"/>
  </sheets>
  <definedNames>
    <definedName name="_xlnm.Print_Titles" localSheetId="2">' stromy-A'!$2:$2</definedName>
    <definedName name="_xlnm.Print_Area" localSheetId="2">' stromy-A'!$A$1:$V$264</definedName>
  </definedNames>
  <calcPr calcId="191029"/>
</workbook>
</file>

<file path=xl/calcChain.xml><?xml version="1.0" encoding="utf-8"?>
<calcChain xmlns="http://schemas.openxmlformats.org/spreadsheetml/2006/main">
  <c r="B45" i="20" l="1"/>
  <c r="B30" i="20"/>
  <c r="B26" i="20"/>
  <c r="B22" i="20"/>
  <c r="B13" i="20"/>
  <c r="B9" i="20"/>
  <c r="C106" i="34"/>
  <c r="B106" i="34" s="1"/>
  <c r="A106" i="34" s="1"/>
  <c r="C14" i="34"/>
  <c r="B14" i="34" s="1"/>
  <c r="A14" i="34" s="1"/>
  <c r="C77" i="34"/>
  <c r="B77" i="34" s="1"/>
  <c r="A77" i="34" s="1"/>
  <c r="C96" i="34"/>
  <c r="B96" i="34" s="1"/>
  <c r="A96" i="34" s="1"/>
  <c r="C22" i="34"/>
  <c r="B22" i="34" s="1"/>
  <c r="A22" i="34" s="1"/>
  <c r="C35" i="34"/>
  <c r="B35" i="34" s="1"/>
  <c r="A35" i="34" s="1"/>
  <c r="C23" i="34"/>
  <c r="B23" i="34" s="1"/>
  <c r="A23" i="34" s="1"/>
  <c r="C18" i="34"/>
  <c r="B18" i="34" s="1"/>
  <c r="A18" i="34" s="1"/>
  <c r="C56" i="34"/>
  <c r="B56" i="34" s="1"/>
  <c r="A56" i="34" s="1"/>
  <c r="C69" i="34"/>
  <c r="B69" i="34" s="1"/>
  <c r="A69" i="34" s="1"/>
  <c r="C37" i="34"/>
  <c r="B37" i="34" s="1"/>
  <c r="A37" i="34" s="1"/>
  <c r="C55" i="34"/>
  <c r="B55" i="34" s="1"/>
  <c r="A55" i="34" s="1"/>
  <c r="C21" i="34"/>
  <c r="B21" i="34" s="1"/>
  <c r="A21" i="34" s="1"/>
  <c r="C19" i="34"/>
  <c r="B19" i="34" s="1"/>
  <c r="A19" i="34" s="1"/>
  <c r="C80" i="34"/>
  <c r="B80" i="34" s="1"/>
  <c r="A80" i="34" s="1"/>
  <c r="C92" i="34"/>
  <c r="B92" i="34" s="1"/>
  <c r="A92" i="34" s="1"/>
  <c r="C78" i="34"/>
  <c r="B78" i="34" s="1"/>
  <c r="A78" i="34" s="1"/>
  <c r="C73" i="34"/>
  <c r="B73" i="34" s="1"/>
  <c r="A73" i="34" s="1"/>
  <c r="C51" i="34"/>
  <c r="B51" i="34" s="1"/>
  <c r="A51" i="34" s="1"/>
  <c r="C84" i="34"/>
  <c r="B84" i="34" s="1"/>
  <c r="A84" i="34" s="1"/>
  <c r="C105" i="34"/>
  <c r="B105" i="34" s="1"/>
  <c r="A105" i="34" s="1"/>
  <c r="C15" i="34"/>
  <c r="B15" i="34" s="1"/>
  <c r="A15" i="34" s="1"/>
  <c r="C50" i="34"/>
  <c r="B50" i="34" s="1"/>
  <c r="A50" i="34" s="1"/>
  <c r="C31" i="34"/>
  <c r="B31" i="34" s="1"/>
  <c r="A31" i="34" s="1"/>
  <c r="C40" i="34"/>
  <c r="B40" i="34" s="1"/>
  <c r="A40" i="34" s="1"/>
  <c r="C17" i="34"/>
  <c r="B17" i="34" s="1"/>
  <c r="A17" i="34" s="1"/>
  <c r="C43" i="34"/>
  <c r="B43" i="34" s="1"/>
  <c r="A43" i="34" s="1"/>
  <c r="C52" i="34"/>
  <c r="B52" i="34" s="1"/>
  <c r="A52" i="34" s="1"/>
  <c r="C44" i="34"/>
  <c r="B44" i="34" s="1"/>
  <c r="A44" i="34" s="1"/>
  <c r="C49" i="34"/>
  <c r="B49" i="34" s="1"/>
  <c r="A49" i="34" s="1"/>
  <c r="C32" i="34"/>
  <c r="B32" i="34" s="1"/>
  <c r="A32" i="34" s="1"/>
  <c r="C41" i="34"/>
  <c r="B41" i="34" s="1"/>
  <c r="A41" i="34" s="1"/>
  <c r="C24" i="34"/>
  <c r="B24" i="34" s="1"/>
  <c r="A24" i="34" s="1"/>
  <c r="C72" i="34"/>
  <c r="B72" i="34" s="1"/>
  <c r="A72" i="34" s="1"/>
  <c r="C42" i="34"/>
  <c r="B42" i="34" s="1"/>
  <c r="A42" i="34" s="1"/>
  <c r="C33" i="34"/>
  <c r="B33" i="34" s="1"/>
  <c r="A33" i="34" s="1"/>
  <c r="C53" i="34"/>
  <c r="B53" i="34" s="1"/>
  <c r="A53" i="34" s="1"/>
  <c r="C90" i="34"/>
  <c r="B90" i="34" s="1"/>
  <c r="A90" i="34" s="1"/>
  <c r="C64" i="34"/>
  <c r="B64" i="34" s="1"/>
  <c r="A64" i="34" s="1"/>
  <c r="C85" i="34"/>
  <c r="B85" i="34" s="1"/>
  <c r="A85" i="34" s="1"/>
  <c r="C60" i="34"/>
  <c r="B60" i="34" s="1"/>
  <c r="A60" i="34" s="1"/>
  <c r="C45" i="34"/>
  <c r="B45" i="34" s="1"/>
  <c r="A45" i="34" s="1"/>
  <c r="C29" i="34"/>
  <c r="B29" i="34" s="1"/>
  <c r="A29" i="34" s="1"/>
  <c r="C27" i="34"/>
  <c r="B27" i="34" s="1"/>
  <c r="A27" i="34" s="1"/>
  <c r="C30" i="34"/>
  <c r="B30" i="34" s="1"/>
  <c r="A30" i="34" s="1"/>
  <c r="C25" i="34"/>
  <c r="B25" i="34" s="1"/>
  <c r="A25" i="34" s="1"/>
  <c r="C68" i="34"/>
  <c r="B68" i="34" s="1"/>
  <c r="A68" i="34" s="1"/>
  <c r="C48" i="34"/>
  <c r="B48" i="34" s="1"/>
  <c r="A48" i="34" s="1"/>
  <c r="C70" i="34"/>
  <c r="B70" i="34" s="1"/>
  <c r="A70" i="34" s="1"/>
  <c r="C86" i="34"/>
  <c r="B86" i="34" s="1"/>
  <c r="A86" i="34" s="1"/>
  <c r="C8" i="34"/>
  <c r="B8" i="34" s="1"/>
  <c r="A8" i="34" s="1"/>
  <c r="C10" i="34"/>
  <c r="B10" i="34" s="1"/>
  <c r="A10" i="34" s="1"/>
  <c r="C61" i="34"/>
  <c r="B61" i="34" s="1"/>
  <c r="A61" i="34" s="1"/>
  <c r="C46" i="34"/>
  <c r="B46" i="34" s="1"/>
  <c r="A46" i="34" s="1"/>
  <c r="C75" i="34"/>
  <c r="B75" i="34" s="1"/>
  <c r="A75" i="34" s="1"/>
  <c r="C26" i="34"/>
  <c r="B26" i="34" s="1"/>
  <c r="A26" i="34" s="1"/>
  <c r="C13" i="34"/>
  <c r="B13" i="34" s="1"/>
  <c r="A13" i="34" s="1"/>
  <c r="C54" i="34"/>
  <c r="B54" i="34" s="1"/>
  <c r="A54" i="34" s="1"/>
  <c r="C34" i="34"/>
  <c r="B34" i="34" s="1"/>
  <c r="A34" i="34" s="1"/>
  <c r="C20" i="34"/>
  <c r="B20" i="34" s="1"/>
  <c r="A20" i="34" s="1"/>
  <c r="C16" i="34"/>
  <c r="B16" i="34" s="1"/>
  <c r="A16" i="34" s="1"/>
  <c r="C57" i="34"/>
  <c r="B57" i="34" s="1"/>
  <c r="A57" i="34" s="1"/>
  <c r="C28" i="34"/>
  <c r="B28" i="34" s="1"/>
  <c r="A28" i="34" s="1"/>
  <c r="C62" i="34"/>
  <c r="B62" i="34" s="1"/>
  <c r="A62" i="34" s="1"/>
  <c r="C76" i="34"/>
  <c r="B76" i="34" s="1"/>
  <c r="A76" i="34" s="1"/>
  <c r="C102" i="34"/>
  <c r="B102" i="34" s="1"/>
  <c r="A102" i="34" s="1"/>
  <c r="C58" i="34"/>
  <c r="B58" i="34" s="1"/>
  <c r="A58" i="34" s="1"/>
  <c r="C74" i="34"/>
  <c r="B74" i="34" s="1"/>
  <c r="A74" i="34" s="1"/>
  <c r="C97" i="34"/>
  <c r="B97" i="34" s="1"/>
  <c r="A97" i="34" s="1"/>
  <c r="C87" i="34"/>
  <c r="B87" i="34" s="1"/>
  <c r="A87" i="34" s="1"/>
  <c r="C100" i="34"/>
  <c r="B100" i="34" s="1"/>
  <c r="A100" i="34" s="1"/>
  <c r="C65" i="34"/>
  <c r="B65" i="34" s="1"/>
  <c r="A65" i="34" s="1"/>
  <c r="C93" i="34"/>
  <c r="B93" i="34" s="1"/>
  <c r="A93" i="34" s="1"/>
  <c r="C38" i="34"/>
  <c r="B38" i="34" s="1"/>
  <c r="A38" i="34" s="1"/>
  <c r="C95" i="34"/>
  <c r="B95" i="34" s="1"/>
  <c r="A95" i="34" s="1"/>
  <c r="C88" i="34"/>
  <c r="B88" i="34" s="1"/>
  <c r="A88" i="34" s="1"/>
  <c r="C47" i="34"/>
  <c r="B47" i="34" s="1"/>
  <c r="A47" i="34" s="1"/>
  <c r="C98" i="34"/>
  <c r="B98" i="34" s="1"/>
  <c r="A98" i="34" s="1"/>
  <c r="C79" i="34"/>
  <c r="B79" i="34" s="1"/>
  <c r="A79" i="34" s="1"/>
  <c r="C12" i="34"/>
  <c r="V12" i="34" s="1"/>
  <c r="C5" i="34"/>
  <c r="V5" i="34" s="1"/>
  <c r="C11" i="34"/>
  <c r="B11" i="34" s="1"/>
  <c r="A11" i="34" s="1"/>
  <c r="C6" i="34"/>
  <c r="B6" i="34" s="1"/>
  <c r="A6" i="34" s="1"/>
  <c r="C9" i="34"/>
  <c r="B9" i="34" s="1"/>
  <c r="A9" i="34" s="1"/>
  <c r="C101" i="34"/>
  <c r="B101" i="34" s="1"/>
  <c r="A101" i="34" s="1"/>
  <c r="C59" i="34"/>
  <c r="B59" i="34" s="1"/>
  <c r="A59" i="34" s="1"/>
  <c r="C82" i="34"/>
  <c r="B82" i="34" s="1"/>
  <c r="A82" i="34" s="1"/>
  <c r="C36" i="34"/>
  <c r="B36" i="34" s="1"/>
  <c r="A36" i="34" s="1"/>
  <c r="C39" i="34"/>
  <c r="B39" i="34" s="1"/>
  <c r="A39" i="34" s="1"/>
  <c r="C3" i="34"/>
  <c r="V3" i="34" s="1"/>
  <c r="C4" i="34"/>
  <c r="V4" i="34" s="1"/>
  <c r="C99" i="34"/>
  <c r="B99" i="34" s="1"/>
  <c r="A99" i="34" s="1"/>
  <c r="C7" i="34"/>
  <c r="B7" i="34" s="1"/>
  <c r="A7" i="34" s="1"/>
  <c r="C71" i="34"/>
  <c r="B71" i="34" s="1"/>
  <c r="A71" i="34" s="1"/>
  <c r="C83" i="34"/>
  <c r="B83" i="34" s="1"/>
  <c r="A83" i="34" s="1"/>
  <c r="C104" i="34"/>
  <c r="B104" i="34" s="1"/>
  <c r="A104" i="34" s="1"/>
  <c r="C81" i="34"/>
  <c r="B81" i="34" s="1"/>
  <c r="A81" i="34" s="1"/>
  <c r="C89" i="34"/>
  <c r="B89" i="34" s="1"/>
  <c r="A89" i="34" s="1"/>
  <c r="C66" i="34"/>
  <c r="B66" i="34" s="1"/>
  <c r="A66" i="34" s="1"/>
  <c r="C94" i="34"/>
  <c r="B94" i="34" s="1"/>
  <c r="A94" i="34" s="1"/>
  <c r="C91" i="34"/>
  <c r="B91" i="34" s="1"/>
  <c r="A91" i="34" s="1"/>
  <c r="C107" i="34"/>
  <c r="B107" i="34" s="1"/>
  <c r="A107" i="34" s="1"/>
  <c r="C67" i="34"/>
  <c r="B67" i="34" s="1"/>
  <c r="A67" i="34" s="1"/>
  <c r="C103" i="34"/>
  <c r="B103" i="34" s="1"/>
  <c r="A103" i="34" s="1"/>
  <c r="C63" i="34"/>
  <c r="B63" i="34" s="1"/>
  <c r="A63" i="34" s="1"/>
  <c r="H11" i="34"/>
  <c r="H6" i="34"/>
  <c r="H9" i="34"/>
  <c r="Y132" i="29"/>
  <c r="A30" i="29"/>
  <c r="A110" i="29"/>
  <c r="A88" i="29"/>
  <c r="A72" i="29"/>
  <c r="A52" i="29"/>
  <c r="A89" i="29"/>
  <c r="A26" i="29"/>
  <c r="A103" i="29"/>
  <c r="A31" i="29"/>
  <c r="A122" i="29"/>
  <c r="A132" i="29"/>
  <c r="A16" i="29"/>
  <c r="A8" i="29"/>
  <c r="A99" i="29"/>
  <c r="A118" i="29"/>
  <c r="A73" i="29"/>
  <c r="A90" i="29"/>
  <c r="A91" i="29"/>
  <c r="A9" i="29"/>
  <c r="A57" i="29"/>
  <c r="A13" i="29"/>
  <c r="A53" i="29"/>
  <c r="A86" i="29"/>
  <c r="A56" i="29"/>
  <c r="A58" i="29"/>
  <c r="A27" i="29"/>
  <c r="A41" i="29"/>
  <c r="A111" i="29"/>
  <c r="A82" i="29"/>
  <c r="A85" i="29"/>
  <c r="A95" i="29"/>
  <c r="A133" i="29"/>
  <c r="A32" i="29"/>
  <c r="A74" i="29"/>
  <c r="A59" i="29"/>
  <c r="A21" i="29"/>
  <c r="A60" i="29"/>
  <c r="A61" i="29"/>
  <c r="A62" i="29"/>
  <c r="A63" i="29"/>
  <c r="A75" i="29"/>
  <c r="A87" i="29"/>
  <c r="A108" i="29"/>
  <c r="A47" i="29"/>
  <c r="A39" i="29"/>
  <c r="A4" i="29"/>
  <c r="A3" i="29"/>
  <c r="A97" i="29"/>
  <c r="A76" i="29"/>
  <c r="A54" i="29"/>
  <c r="A65" i="29"/>
  <c r="A81" i="29"/>
  <c r="A84" i="29"/>
  <c r="A120" i="29"/>
  <c r="A17" i="29"/>
  <c r="A22" i="29"/>
  <c r="A134" i="29"/>
  <c r="A112" i="29"/>
  <c r="A83" i="29"/>
  <c r="A129" i="29"/>
  <c r="A109" i="29"/>
  <c r="A42" i="29"/>
  <c r="A11" i="29"/>
  <c r="A23" i="29"/>
  <c r="A126" i="29"/>
  <c r="A127" i="29"/>
  <c r="A114" i="29"/>
  <c r="A18" i="29"/>
  <c r="A10" i="29"/>
  <c r="A33" i="29"/>
  <c r="A34" i="29"/>
  <c r="A66" i="29"/>
  <c r="A67" i="29"/>
  <c r="A51" i="29"/>
  <c r="A64" i="29"/>
  <c r="A43" i="29"/>
  <c r="A44" i="29"/>
  <c r="A48" i="29"/>
  <c r="A115" i="29"/>
  <c r="A123" i="29"/>
  <c r="A116" i="29"/>
  <c r="A28" i="29"/>
  <c r="A124" i="29"/>
  <c r="A135" i="29"/>
  <c r="A94" i="29"/>
  <c r="A45" i="29"/>
  <c r="A55" i="29"/>
  <c r="A104" i="29"/>
  <c r="A105" i="29"/>
  <c r="A7" i="29"/>
  <c r="A14" i="29"/>
  <c r="A40" i="29"/>
  <c r="A15" i="29"/>
  <c r="A29" i="29"/>
  <c r="A25" i="29"/>
  <c r="A19" i="29"/>
  <c r="A5" i="29"/>
  <c r="A12" i="29"/>
  <c r="A35" i="29"/>
  <c r="A128" i="29"/>
  <c r="A100" i="29"/>
  <c r="A102" i="29"/>
  <c r="A36" i="29"/>
  <c r="A38" i="29"/>
  <c r="A49" i="29"/>
  <c r="A96" i="29"/>
  <c r="A130" i="29"/>
  <c r="A68" i="29"/>
  <c r="A125" i="29"/>
  <c r="A121" i="29"/>
  <c r="A77" i="29"/>
  <c r="A106" i="29"/>
  <c r="A37" i="29"/>
  <c r="A131" i="29"/>
  <c r="A113" i="29"/>
  <c r="A20" i="29"/>
  <c r="A107" i="29"/>
  <c r="A69" i="29"/>
  <c r="A101" i="29"/>
  <c r="A98" i="29"/>
  <c r="A137" i="29"/>
  <c r="A92" i="29"/>
  <c r="A70" i="29"/>
  <c r="A78" i="29"/>
  <c r="A119" i="29"/>
  <c r="A117" i="29"/>
  <c r="A93" i="29"/>
  <c r="A46" i="29"/>
  <c r="A50" i="29"/>
  <c r="A6" i="29"/>
  <c r="A79" i="29"/>
  <c r="A136" i="29"/>
  <c r="A80" i="29"/>
  <c r="A2" i="29"/>
  <c r="A24" i="29"/>
  <c r="A71" i="29"/>
  <c r="V9" i="34" l="1"/>
  <c r="V6" i="34"/>
  <c r="V11" i="34"/>
  <c r="B5" i="34"/>
  <c r="A5" i="34" s="1"/>
  <c r="V39" i="34"/>
  <c r="B12" i="34"/>
  <c r="A12" i="34" s="1"/>
  <c r="B4" i="34"/>
  <c r="A4" i="34" s="1"/>
  <c r="B3" i="34"/>
  <c r="A3" i="34" s="1"/>
  <c r="F71" i="29" l="1"/>
  <c r="J71" i="29"/>
  <c r="L103" i="34"/>
  <c r="H103" i="34"/>
  <c r="V103" i="34" s="1"/>
  <c r="L67" i="34"/>
  <c r="H67" i="34"/>
  <c r="V67" i="34" s="1"/>
  <c r="L107" i="34"/>
  <c r="H107" i="34"/>
  <c r="V107" i="34" s="1"/>
  <c r="L91" i="34"/>
  <c r="H91" i="34"/>
  <c r="V91" i="34" s="1"/>
  <c r="L94" i="34"/>
  <c r="H94" i="34"/>
  <c r="V94" i="34" s="1"/>
  <c r="L66" i="34"/>
  <c r="H66" i="34"/>
  <c r="V66" i="34" s="1"/>
  <c r="L89" i="34"/>
  <c r="H89" i="34"/>
  <c r="V89" i="34" s="1"/>
  <c r="L81" i="34"/>
  <c r="H81" i="34"/>
  <c r="V81" i="34" s="1"/>
  <c r="L104" i="34"/>
  <c r="H104" i="34"/>
  <c r="V104" i="34" s="1"/>
  <c r="L83" i="34"/>
  <c r="H83" i="34"/>
  <c r="V83" i="34" s="1"/>
  <c r="L71" i="34"/>
  <c r="H71" i="34"/>
  <c r="V71" i="34" s="1"/>
  <c r="L7" i="34"/>
  <c r="H7" i="34"/>
  <c r="V7" i="34" s="1"/>
  <c r="L99" i="34"/>
  <c r="H99" i="34"/>
  <c r="V99" i="34" s="1"/>
  <c r="L39" i="34"/>
  <c r="L36" i="34"/>
  <c r="H36" i="34"/>
  <c r="V36" i="34" s="1"/>
  <c r="L82" i="34"/>
  <c r="H82" i="34"/>
  <c r="V82" i="34" s="1"/>
  <c r="L59" i="34"/>
  <c r="H59" i="34"/>
  <c r="V59" i="34" s="1"/>
  <c r="L101" i="34"/>
  <c r="H101" i="34"/>
  <c r="V101" i="34" s="1"/>
  <c r="L11" i="34"/>
  <c r="L12" i="34"/>
  <c r="L79" i="34"/>
  <c r="H79" i="34"/>
  <c r="V79" i="34" s="1"/>
  <c r="L98" i="34"/>
  <c r="H98" i="34"/>
  <c r="V98" i="34" s="1"/>
  <c r="L47" i="34"/>
  <c r="H47" i="34"/>
  <c r="V47" i="34" s="1"/>
  <c r="L88" i="34"/>
  <c r="H88" i="34"/>
  <c r="V88" i="34" s="1"/>
  <c r="L95" i="34"/>
  <c r="H95" i="34"/>
  <c r="V95" i="34" s="1"/>
  <c r="L38" i="34"/>
  <c r="H38" i="34"/>
  <c r="V38" i="34" s="1"/>
  <c r="L93" i="34"/>
  <c r="H93" i="34"/>
  <c r="V93" i="34" s="1"/>
  <c r="L65" i="34"/>
  <c r="H65" i="34"/>
  <c r="V65" i="34" s="1"/>
  <c r="L100" i="34"/>
  <c r="H100" i="34"/>
  <c r="V100" i="34" s="1"/>
  <c r="L87" i="34"/>
  <c r="H87" i="34"/>
  <c r="V87" i="34" s="1"/>
  <c r="L97" i="34"/>
  <c r="H97" i="34"/>
  <c r="V97" i="34" s="1"/>
  <c r="L74" i="34"/>
  <c r="H74" i="34"/>
  <c r="V74" i="34" s="1"/>
  <c r="L58" i="34"/>
  <c r="H58" i="34"/>
  <c r="V58" i="34" s="1"/>
  <c r="L102" i="34"/>
  <c r="H102" i="34"/>
  <c r="V102" i="34" s="1"/>
  <c r="L76" i="34"/>
  <c r="H76" i="34"/>
  <c r="V76" i="34" s="1"/>
  <c r="L62" i="34"/>
  <c r="H62" i="34"/>
  <c r="V62" i="34" s="1"/>
  <c r="L28" i="34"/>
  <c r="H28" i="34"/>
  <c r="V28" i="34" s="1"/>
  <c r="L57" i="34"/>
  <c r="H57" i="34"/>
  <c r="V57" i="34" s="1"/>
  <c r="L16" i="34"/>
  <c r="H16" i="34"/>
  <c r="V16" i="34" s="1"/>
  <c r="L20" i="34"/>
  <c r="H20" i="34"/>
  <c r="V20" i="34" s="1"/>
  <c r="L34" i="34"/>
  <c r="H34" i="34"/>
  <c r="V34" i="34" s="1"/>
  <c r="L54" i="34"/>
  <c r="H54" i="34"/>
  <c r="V54" i="34" s="1"/>
  <c r="L13" i="34"/>
  <c r="H13" i="34"/>
  <c r="V13" i="34" s="1"/>
  <c r="L26" i="34"/>
  <c r="H26" i="34"/>
  <c r="V26" i="34" s="1"/>
  <c r="L75" i="34"/>
  <c r="H75" i="34"/>
  <c r="V75" i="34" s="1"/>
  <c r="L46" i="34"/>
  <c r="H46" i="34"/>
  <c r="V46" i="34" s="1"/>
  <c r="L61" i="34"/>
  <c r="H61" i="34"/>
  <c r="V61" i="34" s="1"/>
  <c r="L10" i="34"/>
  <c r="H10" i="34"/>
  <c r="V10" i="34" s="1"/>
  <c r="L8" i="34"/>
  <c r="H8" i="34"/>
  <c r="V8" i="34" s="1"/>
  <c r="L86" i="34"/>
  <c r="H86" i="34"/>
  <c r="V86" i="34" s="1"/>
  <c r="L70" i="34"/>
  <c r="H70" i="34"/>
  <c r="V70" i="34" s="1"/>
  <c r="L48" i="34"/>
  <c r="H48" i="34"/>
  <c r="V48" i="34" s="1"/>
  <c r="L68" i="34"/>
  <c r="H68" i="34"/>
  <c r="V68" i="34" s="1"/>
  <c r="L25" i="34"/>
  <c r="H25" i="34"/>
  <c r="V25" i="34" s="1"/>
  <c r="L30" i="34"/>
  <c r="H30" i="34"/>
  <c r="V30" i="34" s="1"/>
  <c r="L27" i="34"/>
  <c r="H27" i="34"/>
  <c r="V27" i="34" s="1"/>
  <c r="L29" i="34"/>
  <c r="H29" i="34"/>
  <c r="V29" i="34" s="1"/>
  <c r="L45" i="34"/>
  <c r="H45" i="34"/>
  <c r="V45" i="34" s="1"/>
  <c r="L60" i="34"/>
  <c r="H60" i="34"/>
  <c r="V60" i="34" s="1"/>
  <c r="L85" i="34"/>
  <c r="H85" i="34"/>
  <c r="V85" i="34" s="1"/>
  <c r="L64" i="34"/>
  <c r="H64" i="34"/>
  <c r="V64" i="34" s="1"/>
  <c r="L90" i="34"/>
  <c r="H90" i="34"/>
  <c r="V90" i="34" s="1"/>
  <c r="L53" i="34"/>
  <c r="H53" i="34"/>
  <c r="V53" i="34" s="1"/>
  <c r="L33" i="34"/>
  <c r="H33" i="34"/>
  <c r="V33" i="34" s="1"/>
  <c r="L42" i="34"/>
  <c r="H42" i="34"/>
  <c r="V42" i="34" s="1"/>
  <c r="L72" i="34"/>
  <c r="H72" i="34"/>
  <c r="V72" i="34" s="1"/>
  <c r="L24" i="34"/>
  <c r="H24" i="34"/>
  <c r="V24" i="34" s="1"/>
  <c r="L41" i="34"/>
  <c r="H41" i="34"/>
  <c r="V41" i="34" s="1"/>
  <c r="L32" i="34"/>
  <c r="H32" i="34"/>
  <c r="V32" i="34" s="1"/>
  <c r="L49" i="34"/>
  <c r="H49" i="34"/>
  <c r="V49" i="34" s="1"/>
  <c r="L44" i="34"/>
  <c r="H44" i="34"/>
  <c r="V44" i="34" s="1"/>
  <c r="L52" i="34"/>
  <c r="H52" i="34"/>
  <c r="V52" i="34" s="1"/>
  <c r="L43" i="34"/>
  <c r="H43" i="34"/>
  <c r="V43" i="34" s="1"/>
  <c r="L17" i="34"/>
  <c r="H17" i="34"/>
  <c r="V17" i="34" s="1"/>
  <c r="L40" i="34"/>
  <c r="H40" i="34"/>
  <c r="V40" i="34" s="1"/>
  <c r="L31" i="34"/>
  <c r="H31" i="34"/>
  <c r="V31" i="34" s="1"/>
  <c r="L50" i="34"/>
  <c r="H50" i="34"/>
  <c r="V50" i="34" s="1"/>
  <c r="L15" i="34"/>
  <c r="H15" i="34"/>
  <c r="V15" i="34" s="1"/>
  <c r="L105" i="34"/>
  <c r="H105" i="34"/>
  <c r="V105" i="34" s="1"/>
  <c r="L84" i="34"/>
  <c r="H84" i="34"/>
  <c r="V84" i="34" s="1"/>
  <c r="L51" i="34"/>
  <c r="H51" i="34"/>
  <c r="V51" i="34" s="1"/>
  <c r="L73" i="34"/>
  <c r="H73" i="34"/>
  <c r="V73" i="34" s="1"/>
  <c r="L78" i="34"/>
  <c r="H78" i="34"/>
  <c r="V78" i="34" s="1"/>
  <c r="L92" i="34"/>
  <c r="H92" i="34"/>
  <c r="V92" i="34" s="1"/>
  <c r="L80" i="34"/>
  <c r="H80" i="34"/>
  <c r="V80" i="34" s="1"/>
  <c r="L19" i="34"/>
  <c r="H19" i="34"/>
  <c r="V19" i="34" s="1"/>
  <c r="L21" i="34"/>
  <c r="H21" i="34"/>
  <c r="V21" i="34" s="1"/>
  <c r="L55" i="34"/>
  <c r="H55" i="34"/>
  <c r="V55" i="34" s="1"/>
  <c r="L37" i="34"/>
  <c r="H37" i="34"/>
  <c r="V37" i="34" s="1"/>
  <c r="L69" i="34"/>
  <c r="H69" i="34"/>
  <c r="V69" i="34" s="1"/>
  <c r="L56" i="34"/>
  <c r="H56" i="34"/>
  <c r="V56" i="34" s="1"/>
  <c r="L18" i="34"/>
  <c r="H18" i="34"/>
  <c r="V18" i="34" s="1"/>
  <c r="L23" i="34"/>
  <c r="H23" i="34"/>
  <c r="V23" i="34" s="1"/>
  <c r="L35" i="34"/>
  <c r="H35" i="34"/>
  <c r="V35" i="34" s="1"/>
  <c r="L22" i="34"/>
  <c r="H22" i="34"/>
  <c r="V22" i="34" s="1"/>
  <c r="L96" i="34"/>
  <c r="H96" i="34"/>
  <c r="V96" i="34" s="1"/>
  <c r="L77" i="34"/>
  <c r="H77" i="34"/>
  <c r="V77" i="34" s="1"/>
  <c r="L14" i="34"/>
  <c r="H14" i="34"/>
  <c r="V14" i="34" s="1"/>
  <c r="L106" i="34"/>
  <c r="H106" i="34"/>
  <c r="V106" i="34" s="1"/>
  <c r="L63" i="34"/>
  <c r="H63" i="34"/>
  <c r="V63" i="34" s="1"/>
  <c r="I10" i="33"/>
  <c r="E10" i="33"/>
  <c r="I9" i="33"/>
  <c r="E9" i="33"/>
  <c r="I8" i="33"/>
  <c r="E8" i="33"/>
  <c r="I7" i="33"/>
  <c r="E7" i="33"/>
  <c r="I6" i="33"/>
  <c r="E6" i="33"/>
  <c r="I5" i="33"/>
  <c r="E5" i="33"/>
  <c r="I4" i="33"/>
  <c r="E4" i="33"/>
  <c r="I3" i="33"/>
  <c r="E3" i="33"/>
  <c r="I2" i="33"/>
  <c r="E2" i="33"/>
  <c r="I11" i="32"/>
  <c r="E11" i="32"/>
  <c r="I10" i="32"/>
  <c r="E10" i="32"/>
  <c r="I9" i="32"/>
  <c r="E9" i="32"/>
  <c r="I8" i="32"/>
  <c r="E8" i="32"/>
  <c r="I7" i="32"/>
  <c r="E7" i="32"/>
  <c r="I6" i="32"/>
  <c r="E6" i="32"/>
  <c r="I5" i="32"/>
  <c r="E5" i="32"/>
  <c r="I4" i="32"/>
  <c r="E4" i="32"/>
  <c r="I3" i="32"/>
  <c r="I2" i="32"/>
  <c r="E2" i="32"/>
  <c r="N3" i="31"/>
  <c r="J3" i="31"/>
  <c r="N2" i="31"/>
  <c r="J2" i="31"/>
  <c r="J24" i="29"/>
  <c r="F24" i="29"/>
  <c r="J2" i="29"/>
  <c r="F2" i="29"/>
  <c r="J80" i="29"/>
  <c r="F80" i="29"/>
  <c r="J136" i="29"/>
  <c r="F136" i="29"/>
  <c r="J79" i="29"/>
  <c r="F79" i="29"/>
  <c r="J6" i="29"/>
  <c r="F6" i="29"/>
  <c r="J50" i="29"/>
  <c r="J46" i="29"/>
  <c r="F46" i="29"/>
  <c r="J93" i="29"/>
  <c r="F93" i="29"/>
  <c r="J117" i="29"/>
  <c r="F117" i="29"/>
  <c r="J119" i="29"/>
  <c r="F119" i="29"/>
  <c r="J78" i="29"/>
  <c r="J70" i="29"/>
  <c r="F70" i="29"/>
  <c r="J92" i="29"/>
  <c r="F92" i="29"/>
  <c r="J137" i="29"/>
  <c r="J98" i="29"/>
  <c r="J101" i="29"/>
  <c r="F101" i="29"/>
  <c r="J69" i="29"/>
  <c r="F69" i="29"/>
  <c r="J107" i="29"/>
  <c r="F107" i="29"/>
  <c r="J20" i="29"/>
  <c r="F20" i="29"/>
  <c r="J113" i="29"/>
  <c r="F113" i="29"/>
  <c r="J131" i="29"/>
  <c r="F131" i="29"/>
  <c r="J37" i="29"/>
  <c r="F37" i="29"/>
  <c r="J106" i="29"/>
  <c r="F106" i="29"/>
  <c r="J77" i="29"/>
  <c r="F77" i="29"/>
  <c r="J121" i="29"/>
  <c r="F121" i="29"/>
  <c r="J125" i="29"/>
  <c r="F125" i="29"/>
  <c r="J68" i="29"/>
  <c r="F68" i="29"/>
  <c r="J130" i="29"/>
  <c r="F130" i="29"/>
  <c r="J96" i="29"/>
  <c r="F96" i="29"/>
  <c r="J49" i="29"/>
  <c r="F49" i="29"/>
  <c r="J38" i="29"/>
  <c r="F38" i="29"/>
  <c r="J36" i="29"/>
  <c r="F36" i="29"/>
  <c r="J102" i="29"/>
  <c r="F102" i="29"/>
  <c r="J100" i="29"/>
  <c r="F100" i="29"/>
  <c r="J128" i="29"/>
  <c r="F128" i="29"/>
  <c r="J35" i="29"/>
  <c r="F35" i="29"/>
  <c r="J12" i="29"/>
  <c r="F12" i="29"/>
  <c r="J5" i="29"/>
  <c r="F5" i="29"/>
  <c r="J19" i="29"/>
  <c r="F19" i="29"/>
  <c r="J25" i="29"/>
  <c r="F25" i="29"/>
  <c r="J29" i="29"/>
  <c r="F29" i="29"/>
  <c r="J15" i="29"/>
  <c r="F15" i="29"/>
  <c r="J40" i="29"/>
  <c r="F40" i="29"/>
  <c r="J14" i="29"/>
  <c r="F14" i="29"/>
  <c r="J7" i="29"/>
  <c r="F7" i="29"/>
  <c r="J105" i="29"/>
  <c r="F105" i="29"/>
  <c r="J104" i="29"/>
  <c r="F104" i="29"/>
  <c r="J55" i="29"/>
  <c r="F55" i="29"/>
  <c r="J45" i="29"/>
  <c r="F45" i="29"/>
  <c r="J94" i="29"/>
  <c r="J135" i="29"/>
  <c r="F135" i="29"/>
  <c r="J124" i="29"/>
  <c r="F124" i="29"/>
  <c r="J28" i="29"/>
  <c r="F28" i="29"/>
  <c r="J116" i="29"/>
  <c r="F116" i="29"/>
  <c r="J123" i="29"/>
  <c r="F123" i="29"/>
  <c r="J115" i="29"/>
  <c r="F115" i="29"/>
  <c r="J48" i="29"/>
  <c r="F48" i="29"/>
  <c r="J44" i="29"/>
  <c r="F44" i="29"/>
  <c r="J43" i="29"/>
  <c r="F43" i="29"/>
  <c r="J64" i="29"/>
  <c r="F64" i="29"/>
  <c r="J51" i="29"/>
  <c r="F51" i="29"/>
  <c r="J67" i="29"/>
  <c r="F67" i="29"/>
  <c r="J66" i="29"/>
  <c r="F66" i="29"/>
  <c r="J34" i="29"/>
  <c r="F34" i="29"/>
  <c r="J33" i="29"/>
  <c r="F33" i="29"/>
  <c r="J10" i="29"/>
  <c r="F10" i="29"/>
  <c r="J18" i="29"/>
  <c r="F18" i="29"/>
  <c r="J114" i="29"/>
  <c r="F114" i="29"/>
  <c r="J127" i="29"/>
  <c r="F127" i="29"/>
  <c r="J126" i="29"/>
  <c r="F126" i="29"/>
  <c r="J23" i="29"/>
  <c r="F23" i="29"/>
  <c r="J11" i="29"/>
  <c r="F11" i="29"/>
  <c r="J42" i="29"/>
  <c r="F42" i="29"/>
  <c r="J109" i="29"/>
  <c r="F109" i="29"/>
  <c r="J129" i="29"/>
  <c r="F129" i="29"/>
  <c r="J83" i="29"/>
  <c r="F83" i="29"/>
  <c r="J112" i="29"/>
  <c r="F112" i="29"/>
  <c r="J134" i="29"/>
  <c r="F134" i="29"/>
  <c r="J22" i="29"/>
  <c r="F22" i="29"/>
  <c r="J17" i="29"/>
  <c r="F17" i="29"/>
  <c r="J120" i="29"/>
  <c r="F120" i="29"/>
  <c r="J84" i="29"/>
  <c r="F84" i="29"/>
  <c r="J81" i="29"/>
  <c r="F81" i="29"/>
  <c r="J65" i="29"/>
  <c r="F65" i="29"/>
  <c r="J54" i="29"/>
  <c r="J76" i="29"/>
  <c r="F76" i="29"/>
  <c r="J97" i="29"/>
  <c r="F97" i="29"/>
  <c r="J3" i="29"/>
  <c r="F3" i="29"/>
  <c r="J4" i="29"/>
  <c r="F4" i="29"/>
  <c r="J39" i="29"/>
  <c r="F39" i="29"/>
  <c r="J47" i="29"/>
  <c r="F47" i="29"/>
  <c r="J108" i="29"/>
  <c r="J87" i="29"/>
  <c r="F87" i="29"/>
  <c r="J75" i="29"/>
  <c r="F75" i="29"/>
  <c r="J63" i="29"/>
  <c r="F63" i="29"/>
  <c r="J62" i="29"/>
  <c r="F62" i="29"/>
  <c r="J61" i="29"/>
  <c r="F61" i="29"/>
  <c r="J60" i="29"/>
  <c r="F60" i="29"/>
  <c r="J21" i="29"/>
  <c r="F21" i="29"/>
  <c r="J59" i="29"/>
  <c r="F59" i="29"/>
  <c r="J74" i="29"/>
  <c r="F74" i="29"/>
  <c r="J32" i="29"/>
  <c r="F32" i="29"/>
  <c r="J133" i="29"/>
  <c r="F133" i="29"/>
  <c r="J95" i="29"/>
  <c r="F95" i="29"/>
  <c r="J85" i="29"/>
  <c r="F85" i="29"/>
  <c r="J82" i="29"/>
  <c r="F82" i="29"/>
  <c r="J111" i="29"/>
  <c r="F111" i="29"/>
  <c r="J41" i="29"/>
  <c r="J27" i="29"/>
  <c r="J58" i="29"/>
  <c r="J56" i="29"/>
  <c r="F56" i="29"/>
  <c r="J86" i="29"/>
  <c r="F86" i="29"/>
  <c r="J53" i="29"/>
  <c r="F53" i="29"/>
  <c r="J13" i="29"/>
  <c r="F13" i="29"/>
  <c r="J57" i="29"/>
  <c r="J9" i="29"/>
  <c r="J91" i="29"/>
  <c r="F91" i="29"/>
  <c r="J90" i="29"/>
  <c r="F90" i="29"/>
  <c r="J73" i="29"/>
  <c r="F73" i="29"/>
  <c r="J118" i="29"/>
  <c r="F118" i="29"/>
  <c r="J99" i="29"/>
  <c r="F99" i="29"/>
  <c r="J8" i="29"/>
  <c r="F8" i="29"/>
  <c r="J16" i="29"/>
  <c r="F16" i="29"/>
  <c r="J132" i="29"/>
  <c r="F132" i="29"/>
  <c r="J122" i="29"/>
  <c r="F122" i="29"/>
  <c r="J31" i="29"/>
  <c r="F31" i="29"/>
  <c r="J103" i="29"/>
  <c r="F103" i="29"/>
  <c r="J26" i="29"/>
  <c r="F26" i="29"/>
  <c r="J89" i="29"/>
  <c r="F89" i="29"/>
  <c r="J52" i="29"/>
  <c r="F52" i="29"/>
  <c r="J72" i="29"/>
  <c r="F72" i="29"/>
  <c r="J88" i="29"/>
  <c r="F88" i="29"/>
  <c r="J110" i="29"/>
  <c r="J30" i="29"/>
  <c r="F30" i="29"/>
  <c r="D259" i="11" l="1"/>
  <c r="D258" i="11"/>
  <c r="D257" i="11"/>
  <c r="D256" i="11"/>
  <c r="D255" i="11"/>
  <c r="D254" i="11"/>
  <c r="D253" i="11"/>
  <c r="D252" i="11"/>
  <c r="D251" i="11"/>
  <c r="D250" i="11"/>
  <c r="D249" i="11"/>
  <c r="D248" i="11"/>
  <c r="D247" i="11"/>
  <c r="D246" i="11"/>
  <c r="D245" i="11"/>
  <c r="D244" i="11"/>
  <c r="D243" i="11"/>
  <c r="D242" i="11"/>
  <c r="D241" i="11"/>
  <c r="D240" i="11"/>
  <c r="D239" i="11"/>
  <c r="D238" i="11"/>
  <c r="D237" i="11"/>
  <c r="D236" i="11"/>
  <c r="D235" i="11"/>
  <c r="D234" i="11"/>
  <c r="D233" i="11"/>
  <c r="D232" i="11"/>
  <c r="D229" i="11"/>
  <c r="D228" i="11"/>
  <c r="D227" i="11"/>
  <c r="D226" i="11"/>
  <c r="D225" i="11"/>
  <c r="D223" i="11"/>
  <c r="D222" i="11"/>
  <c r="D221" i="11"/>
  <c r="D220" i="11"/>
  <c r="D219" i="11"/>
  <c r="D218" i="11"/>
  <c r="D217" i="11"/>
  <c r="D216" i="11"/>
  <c r="D215" i="11"/>
  <c r="D214" i="11"/>
  <c r="D213" i="11"/>
  <c r="D212" i="11"/>
  <c r="D211" i="11"/>
  <c r="D210" i="11"/>
  <c r="D209" i="11"/>
  <c r="D208" i="11"/>
  <c r="D207" i="11"/>
  <c r="D206" i="11"/>
  <c r="D205" i="11"/>
  <c r="D204" i="11"/>
  <c r="D203" i="11"/>
  <c r="D202" i="11"/>
  <c r="D201" i="11"/>
  <c r="D200" i="11"/>
  <c r="D199" i="11"/>
  <c r="D198" i="11"/>
  <c r="D197" i="11"/>
  <c r="D196" i="11"/>
  <c r="D195" i="11"/>
  <c r="D194" i="11"/>
  <c r="D193" i="11"/>
  <c r="D192" i="11"/>
  <c r="D191" i="11"/>
  <c r="D190" i="11"/>
  <c r="D189" i="11"/>
  <c r="D188" i="11"/>
  <c r="D187" i="11"/>
  <c r="D186" i="11"/>
  <c r="D185" i="11"/>
  <c r="D184" i="11"/>
  <c r="D183" i="11"/>
  <c r="D182" i="11"/>
  <c r="D181" i="11"/>
  <c r="D180" i="11"/>
  <c r="D179" i="11"/>
  <c r="D178" i="11"/>
  <c r="D177" i="11"/>
  <c r="D176" i="11"/>
  <c r="D175" i="11"/>
  <c r="D174" i="11"/>
  <c r="D173" i="11"/>
  <c r="D172" i="11"/>
  <c r="D171" i="11"/>
  <c r="D170" i="11"/>
  <c r="D169" i="11"/>
  <c r="D168" i="11"/>
  <c r="D167" i="11"/>
  <c r="D166" i="11"/>
  <c r="D164" i="11"/>
  <c r="D163" i="11"/>
  <c r="D162" i="11"/>
  <c r="D161" i="11"/>
  <c r="D160" i="11"/>
  <c r="D159" i="11"/>
  <c r="D157" i="11"/>
  <c r="D156" i="11"/>
  <c r="D155" i="11"/>
  <c r="D154" i="11"/>
  <c r="D151" i="11"/>
  <c r="D150" i="11"/>
  <c r="D148" i="11"/>
  <c r="D147" i="11"/>
  <c r="D146" i="11"/>
  <c r="D145" i="11"/>
  <c r="D144" i="11"/>
  <c r="D143" i="11"/>
  <c r="D142" i="11"/>
  <c r="D141" i="11"/>
  <c r="D140" i="11"/>
  <c r="D139" i="11"/>
  <c r="D137" i="11"/>
  <c r="D136" i="11"/>
  <c r="D135" i="11"/>
  <c r="D134" i="11"/>
  <c r="D133" i="11"/>
  <c r="D132" i="11"/>
  <c r="D131" i="11"/>
  <c r="D130" i="11"/>
  <c r="D129" i="11"/>
  <c r="D128" i="11"/>
  <c r="D127" i="11"/>
  <c r="D126" i="11"/>
  <c r="D125" i="11"/>
  <c r="D124" i="11"/>
  <c r="D123" i="11"/>
  <c r="D122" i="11"/>
  <c r="D121" i="11"/>
  <c r="D118" i="11"/>
  <c r="D114" i="11"/>
  <c r="D113" i="11"/>
  <c r="D112" i="11"/>
  <c r="D111" i="11"/>
  <c r="D110" i="11"/>
  <c r="D109" i="11"/>
  <c r="D108" i="11"/>
  <c r="D107" i="11"/>
  <c r="D106" i="11"/>
  <c r="D105" i="11"/>
  <c r="D104" i="11"/>
  <c r="D103" i="11"/>
  <c r="D102" i="11"/>
  <c r="D101" i="11"/>
  <c r="D100" i="11"/>
  <c r="D99" i="11"/>
  <c r="D98" i="11"/>
  <c r="D97" i="11"/>
  <c r="D96" i="11"/>
  <c r="D95" i="11"/>
  <c r="D94" i="11"/>
  <c r="D93" i="11"/>
  <c r="D92" i="11"/>
  <c r="D91" i="11"/>
  <c r="D90" i="11"/>
  <c r="D89" i="11"/>
  <c r="D88" i="11"/>
  <c r="D87" i="11"/>
  <c r="D86" i="11"/>
  <c r="D85" i="11"/>
  <c r="D84" i="11"/>
  <c r="D83" i="11"/>
  <c r="D82" i="11"/>
  <c r="D81" i="11"/>
  <c r="D80" i="11"/>
  <c r="D79" i="11"/>
  <c r="D78" i="11"/>
  <c r="D77" i="11"/>
  <c r="D76" i="11"/>
  <c r="D75" i="11"/>
  <c r="D74" i="11"/>
  <c r="D73" i="11"/>
  <c r="D72" i="11"/>
  <c r="D71" i="11"/>
  <c r="D70" i="11"/>
  <c r="D69" i="11"/>
  <c r="D68" i="11"/>
  <c r="D67" i="11"/>
  <c r="D66" i="11"/>
  <c r="D65" i="11"/>
  <c r="D64" i="11"/>
  <c r="D63" i="11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3" i="11"/>
  <c r="D22" i="11"/>
  <c r="D21" i="11"/>
  <c r="D18" i="11"/>
  <c r="D16" i="11"/>
  <c r="D15" i="11"/>
  <c r="D13" i="11"/>
  <c r="D12" i="11"/>
  <c r="D11" i="11"/>
  <c r="D10" i="11"/>
  <c r="D9" i="11"/>
  <c r="D8" i="11"/>
  <c r="D7" i="11"/>
  <c r="D6" i="11"/>
  <c r="D5" i="11"/>
  <c r="H112" i="10" l="1"/>
  <c r="H30" i="10"/>
  <c r="H4" i="10"/>
  <c r="H5" i="10"/>
  <c r="H6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62" i="10"/>
  <c r="H63" i="10"/>
  <c r="H64" i="10"/>
  <c r="H65" i="10"/>
  <c r="H66" i="10"/>
  <c r="H67" i="10"/>
  <c r="H68" i="10"/>
  <c r="H69" i="10"/>
  <c r="H70" i="10"/>
  <c r="H71" i="10"/>
  <c r="H72" i="10"/>
  <c r="H73" i="10"/>
  <c r="H74" i="10"/>
  <c r="H75" i="10"/>
  <c r="H76" i="10"/>
  <c r="H77" i="10"/>
  <c r="H78" i="10"/>
  <c r="H79" i="10"/>
  <c r="H80" i="10"/>
  <c r="H81" i="10"/>
  <c r="H82" i="10"/>
  <c r="H83" i="10"/>
  <c r="H84" i="10"/>
  <c r="H85" i="10"/>
  <c r="H86" i="10"/>
  <c r="H87" i="10"/>
  <c r="H88" i="10"/>
  <c r="H89" i="10"/>
  <c r="H90" i="10"/>
  <c r="H91" i="10"/>
  <c r="H92" i="10"/>
  <c r="H93" i="10"/>
  <c r="H94" i="10"/>
  <c r="H95" i="10"/>
  <c r="H96" i="10"/>
  <c r="H97" i="10"/>
  <c r="H98" i="10"/>
  <c r="H99" i="10"/>
  <c r="H100" i="10"/>
  <c r="H101" i="10"/>
  <c r="H102" i="10"/>
  <c r="H103" i="10"/>
  <c r="H104" i="10"/>
  <c r="H105" i="10"/>
  <c r="H106" i="10"/>
  <c r="H107" i="10"/>
  <c r="H108" i="10"/>
  <c r="H109" i="10"/>
  <c r="H110" i="10"/>
  <c r="H111" i="10"/>
  <c r="H114" i="10"/>
  <c r="H115" i="10"/>
  <c r="H116" i="10"/>
  <c r="H117" i="10"/>
  <c r="H118" i="10"/>
  <c r="H119" i="10"/>
  <c r="H120" i="10"/>
  <c r="H121" i="10"/>
  <c r="H122" i="10"/>
  <c r="H123" i="10"/>
  <c r="H124" i="10"/>
  <c r="H125" i="10"/>
  <c r="H126" i="10"/>
  <c r="H127" i="10"/>
  <c r="H128" i="10"/>
  <c r="H129" i="10"/>
  <c r="H130" i="10"/>
  <c r="H131" i="10"/>
  <c r="H132" i="10"/>
  <c r="H133" i="10"/>
  <c r="H134" i="10"/>
  <c r="H135" i="10"/>
  <c r="H136" i="10"/>
  <c r="H137" i="10"/>
  <c r="H138" i="10"/>
  <c r="H139" i="10"/>
  <c r="H140" i="10"/>
  <c r="H141" i="10"/>
  <c r="H142" i="10"/>
  <c r="H143" i="10"/>
  <c r="H144" i="10"/>
  <c r="H145" i="10"/>
  <c r="H146" i="10"/>
  <c r="H147" i="10"/>
  <c r="H148" i="10"/>
  <c r="H149" i="10"/>
  <c r="H150" i="10"/>
  <c r="H151" i="10"/>
  <c r="H152" i="10"/>
  <c r="H153" i="10"/>
  <c r="H154" i="10"/>
  <c r="H155" i="10"/>
  <c r="H156" i="10"/>
  <c r="H157" i="10"/>
  <c r="H158" i="10"/>
  <c r="H159" i="10"/>
  <c r="H160" i="10"/>
  <c r="H161" i="10"/>
  <c r="H162" i="10"/>
  <c r="H163" i="10"/>
  <c r="H164" i="10"/>
  <c r="H165" i="10"/>
  <c r="H166" i="10"/>
  <c r="H167" i="10"/>
  <c r="H168" i="10"/>
  <c r="H169" i="10"/>
  <c r="H170" i="10"/>
  <c r="H171" i="10"/>
  <c r="H172" i="10"/>
  <c r="H174" i="10"/>
  <c r="H175" i="10"/>
  <c r="H176" i="10"/>
  <c r="H177" i="10"/>
  <c r="H178" i="10"/>
  <c r="H179" i="10"/>
  <c r="H180" i="10"/>
  <c r="H181" i="10"/>
  <c r="H182" i="10"/>
  <c r="H183" i="10"/>
  <c r="H184" i="10"/>
  <c r="H185" i="10"/>
  <c r="H186" i="10"/>
  <c r="H187" i="10"/>
  <c r="H188" i="10"/>
  <c r="H189" i="10"/>
  <c r="H190" i="10"/>
  <c r="H191" i="10"/>
  <c r="H192" i="10"/>
  <c r="H193" i="10"/>
  <c r="H194" i="10"/>
  <c r="H195" i="10"/>
  <c r="H196" i="10"/>
  <c r="H197" i="10"/>
  <c r="H198" i="10"/>
  <c r="H199" i="10"/>
  <c r="H200" i="10"/>
  <c r="H201" i="10"/>
  <c r="H202" i="10"/>
  <c r="H203" i="10"/>
  <c r="H204" i="10"/>
  <c r="H205" i="10"/>
  <c r="H206" i="10"/>
  <c r="H207" i="10"/>
  <c r="H208" i="10"/>
  <c r="H209" i="10"/>
  <c r="H210" i="10"/>
  <c r="H211" i="10"/>
  <c r="H212" i="10"/>
  <c r="H213" i="10"/>
  <c r="H214" i="10"/>
  <c r="H215" i="10"/>
  <c r="H216" i="10"/>
  <c r="H217" i="10"/>
  <c r="H218" i="10"/>
  <c r="H219" i="10"/>
  <c r="H220" i="10"/>
  <c r="H221" i="10"/>
  <c r="H222" i="10"/>
  <c r="H223" i="10"/>
  <c r="H224" i="10"/>
  <c r="H225" i="10"/>
  <c r="H226" i="10"/>
  <c r="H227" i="10"/>
  <c r="H228" i="10"/>
  <c r="H229" i="10"/>
  <c r="H230" i="10"/>
  <c r="H231" i="10"/>
  <c r="H232" i="10"/>
  <c r="H233" i="10"/>
  <c r="H234" i="10"/>
  <c r="H235" i="10"/>
  <c r="H236" i="10"/>
  <c r="H237" i="10"/>
  <c r="H238" i="10"/>
  <c r="H239" i="10"/>
  <c r="H240" i="10"/>
  <c r="H241" i="10"/>
  <c r="H242" i="10"/>
  <c r="H243" i="10"/>
  <c r="H244" i="10"/>
  <c r="H245" i="10"/>
  <c r="H246" i="10"/>
  <c r="H247" i="10"/>
  <c r="H248" i="10"/>
  <c r="H249" i="10"/>
  <c r="H250" i="10"/>
  <c r="H251" i="10"/>
  <c r="H252" i="10"/>
  <c r="H253" i="10"/>
  <c r="H254" i="10"/>
  <c r="H255" i="10"/>
  <c r="H256" i="10"/>
  <c r="H257" i="10"/>
  <c r="H258" i="10"/>
  <c r="H3" i="10"/>
  <c r="D4" i="10"/>
  <c r="D5" i="10"/>
  <c r="D6" i="10"/>
  <c r="D7" i="10"/>
  <c r="D8" i="10"/>
  <c r="D9" i="10"/>
  <c r="D10" i="10"/>
  <c r="D11" i="10"/>
  <c r="D12" i="10"/>
  <c r="D14" i="10"/>
  <c r="D15" i="10"/>
  <c r="D17" i="10"/>
  <c r="D20" i="10"/>
  <c r="D21" i="10"/>
  <c r="D22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D88" i="10"/>
  <c r="D89" i="10"/>
  <c r="D90" i="10"/>
  <c r="D91" i="10"/>
  <c r="D92" i="10"/>
  <c r="D93" i="10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7" i="10"/>
  <c r="D120" i="10"/>
  <c r="D121" i="10"/>
  <c r="D122" i="10"/>
  <c r="D123" i="10"/>
  <c r="D124" i="10"/>
  <c r="D125" i="10"/>
  <c r="D126" i="10"/>
  <c r="D127" i="10"/>
  <c r="D128" i="10"/>
  <c r="D129" i="10"/>
  <c r="D130" i="10"/>
  <c r="D131" i="10"/>
  <c r="D132" i="10"/>
  <c r="D133" i="10"/>
  <c r="D134" i="10"/>
  <c r="D135" i="10"/>
  <c r="D136" i="10"/>
  <c r="D138" i="10"/>
  <c r="D139" i="10"/>
  <c r="D140" i="10"/>
  <c r="D141" i="10"/>
  <c r="D142" i="10"/>
  <c r="D143" i="10"/>
  <c r="D144" i="10"/>
  <c r="D145" i="10"/>
  <c r="D146" i="10"/>
  <c r="D147" i="10"/>
  <c r="D149" i="10"/>
  <c r="D150" i="10"/>
  <c r="D153" i="10"/>
  <c r="D154" i="10"/>
  <c r="D155" i="10"/>
  <c r="D156" i="10"/>
  <c r="D158" i="10"/>
  <c r="D159" i="10"/>
  <c r="D160" i="10"/>
  <c r="D161" i="10"/>
  <c r="D162" i="10"/>
  <c r="D163" i="10"/>
  <c r="D165" i="10"/>
  <c r="D166" i="10"/>
  <c r="D167" i="10"/>
  <c r="D168" i="10"/>
  <c r="D169" i="10"/>
  <c r="D170" i="10"/>
  <c r="D171" i="10"/>
  <c r="D172" i="10"/>
  <c r="D174" i="10"/>
  <c r="D175" i="10"/>
  <c r="D176" i="10"/>
  <c r="D177" i="10"/>
  <c r="D178" i="10"/>
  <c r="D179" i="10"/>
  <c r="D180" i="10"/>
  <c r="D181" i="10"/>
  <c r="D182" i="10"/>
  <c r="D183" i="10"/>
  <c r="D184" i="10"/>
  <c r="D185" i="10"/>
  <c r="D186" i="10"/>
  <c r="D187" i="10"/>
  <c r="D188" i="10"/>
  <c r="D189" i="10"/>
  <c r="D190" i="10"/>
  <c r="D191" i="10"/>
  <c r="D192" i="10"/>
  <c r="D193" i="10"/>
  <c r="D194" i="10"/>
  <c r="D195" i="10"/>
  <c r="D196" i="10"/>
  <c r="D197" i="10"/>
  <c r="D198" i="10"/>
  <c r="D199" i="10"/>
  <c r="D200" i="10"/>
  <c r="D201" i="10"/>
  <c r="D202" i="10"/>
  <c r="D203" i="10"/>
  <c r="D204" i="10"/>
  <c r="D205" i="10"/>
  <c r="D206" i="10"/>
  <c r="D207" i="10"/>
  <c r="D208" i="10"/>
  <c r="D209" i="10"/>
  <c r="D210" i="10"/>
  <c r="D211" i="10"/>
  <c r="D212" i="10"/>
  <c r="D213" i="10"/>
  <c r="D214" i="10"/>
  <c r="D215" i="10"/>
  <c r="D216" i="10"/>
  <c r="D217" i="10"/>
  <c r="D218" i="10"/>
  <c r="D219" i="10"/>
  <c r="D220" i="10"/>
  <c r="D221" i="10"/>
  <c r="D222" i="10"/>
  <c r="D224" i="10"/>
  <c r="D225" i="10"/>
  <c r="D226" i="10"/>
  <c r="D227" i="10"/>
  <c r="D228" i="10"/>
  <c r="D231" i="10"/>
  <c r="D232" i="10"/>
  <c r="D233" i="10"/>
  <c r="D234" i="10"/>
  <c r="D235" i="10"/>
  <c r="D236" i="10"/>
  <c r="D237" i="10"/>
  <c r="D238" i="10"/>
  <c r="D239" i="10"/>
  <c r="D240" i="10"/>
  <c r="D241" i="10"/>
  <c r="D242" i="10"/>
  <c r="D243" i="10"/>
  <c r="D244" i="10"/>
  <c r="D245" i="10"/>
  <c r="D246" i="10"/>
  <c r="D247" i="10"/>
  <c r="D248" i="10"/>
  <c r="D249" i="10"/>
  <c r="D250" i="10"/>
  <c r="D251" i="10"/>
  <c r="D252" i="10"/>
  <c r="D253" i="10"/>
  <c r="D254" i="10"/>
  <c r="D255" i="10"/>
  <c r="D256" i="10"/>
  <c r="D257" i="10"/>
  <c r="D258" i="10"/>
</calcChain>
</file>

<file path=xl/sharedStrings.xml><?xml version="1.0" encoding="utf-8"?>
<sst xmlns="http://schemas.openxmlformats.org/spreadsheetml/2006/main" count="4639" uniqueCount="417">
  <si>
    <t>p.č.</t>
  </si>
  <si>
    <t>zdravotní
stav</t>
  </si>
  <si>
    <t>průměr kmene
(m)</t>
  </si>
  <si>
    <t>fyziologická vitalita</t>
  </si>
  <si>
    <t>výška
(m)</t>
  </si>
  <si>
    <t>taxon</t>
  </si>
  <si>
    <t>obvod kmene (m)</t>
  </si>
  <si>
    <t>průměr koruny
(m)</t>
  </si>
  <si>
    <t>poznámka</t>
  </si>
  <si>
    <t>Acer pseudoplatanus</t>
  </si>
  <si>
    <t>Tilia cordata</t>
  </si>
  <si>
    <t>fyziologické stáří</t>
  </si>
  <si>
    <t>perspektivita</t>
  </si>
  <si>
    <t>% zastoupení jmelí</t>
  </si>
  <si>
    <t>technologie pěstebního opatření</t>
  </si>
  <si>
    <t>naléhavost</t>
  </si>
  <si>
    <t>katastr</t>
  </si>
  <si>
    <t>parcela</t>
  </si>
  <si>
    <t>Nový Bohumín</t>
  </si>
  <si>
    <t>709/1</t>
  </si>
  <si>
    <t>2704/1</t>
  </si>
  <si>
    <t>Pudlov</t>
  </si>
  <si>
    <t>Skřečoň</t>
  </si>
  <si>
    <t>Záblatí u Bohumína</t>
  </si>
  <si>
    <t>Starý Bohumín</t>
  </si>
  <si>
    <t>1118/2</t>
  </si>
  <si>
    <t>Acer sacharinum</t>
  </si>
  <si>
    <t>velikost koruny (m2)</t>
  </si>
  <si>
    <t>poznámka k pěstebnímu opatření</t>
  </si>
  <si>
    <t>S-RZ</t>
  </si>
  <si>
    <t>S-RZ, S-RO</t>
  </si>
  <si>
    <t>mírně prosychá</t>
  </si>
  <si>
    <t>S-RO</t>
  </si>
  <si>
    <t>vidličnaté větvení</t>
  </si>
  <si>
    <t>tlaková vidlice</t>
  </si>
  <si>
    <t>Salix alba</t>
  </si>
  <si>
    <t>S-RZ, S-RLLR</t>
  </si>
  <si>
    <t>jmelí v horní části koruny</t>
  </si>
  <si>
    <t>177, 150</t>
  </si>
  <si>
    <t>c</t>
  </si>
  <si>
    <t>a</t>
  </si>
  <si>
    <t>jmelí nad 50%, pod 50%</t>
  </si>
  <si>
    <t>b</t>
  </si>
  <si>
    <t>jmelí 3, obvodová redukce 5</t>
  </si>
  <si>
    <t>opakování (roky)</t>
  </si>
  <si>
    <t>stabilita</t>
  </si>
  <si>
    <t>Vlastník</t>
  </si>
  <si>
    <t xml:space="preserve">Město Bohumín, Masarykova 158, Nový Bohumín, 73581 Bohumín	</t>
  </si>
  <si>
    <t>Tabulka B - POLOHA STROMŮ</t>
  </si>
  <si>
    <t>Tabulka A - HODNOCENÍ STROMŮ</t>
  </si>
  <si>
    <t>výška
nasazení koruny (m)</t>
  </si>
  <si>
    <r>
      <t>plocha stromu</t>
    </r>
    <r>
      <rPr>
        <sz val="10"/>
        <rFont val="Arial CE"/>
        <family val="2"/>
        <charset val="1"/>
      </rPr>
      <t xml:space="preserve"> &lt; 50 m² </t>
    </r>
  </si>
  <si>
    <r>
      <t xml:space="preserve">plocha stromu </t>
    </r>
    <r>
      <rPr>
        <sz val="10"/>
        <rFont val="Arial CE"/>
        <family val="2"/>
        <charset val="1"/>
      </rPr>
      <t>51 - 100 m²</t>
    </r>
  </si>
  <si>
    <r>
      <t>plocha stromu</t>
    </r>
    <r>
      <rPr>
        <sz val="10"/>
        <rFont val="Arial CE"/>
        <family val="2"/>
        <charset val="1"/>
      </rPr>
      <t xml:space="preserve"> 101 - 200 m²</t>
    </r>
  </si>
  <si>
    <r>
      <t>plocha stromu</t>
    </r>
    <r>
      <rPr>
        <sz val="10"/>
        <rFont val="Arial CE"/>
        <family val="2"/>
        <charset val="1"/>
      </rPr>
      <t xml:space="preserve"> 201 - 300 m²</t>
    </r>
  </si>
  <si>
    <r>
      <t>plocha stromu</t>
    </r>
    <r>
      <rPr>
        <sz val="10"/>
        <rFont val="Arial CE"/>
        <family val="2"/>
        <charset val="1"/>
      </rPr>
      <t xml:space="preserve"> 301 - 400 m²</t>
    </r>
  </si>
  <si>
    <r>
      <t>plocha stromu</t>
    </r>
    <r>
      <rPr>
        <sz val="10"/>
        <rFont val="Arial CE"/>
        <family val="2"/>
        <charset val="1"/>
      </rPr>
      <t xml:space="preserve"> 401 - 500 m²</t>
    </r>
  </si>
  <si>
    <t>Odstranění výmladků</t>
  </si>
  <si>
    <t>Tabulka C - VÝKAZ VÝMĚR</t>
  </si>
  <si>
    <t>155, 163</t>
  </si>
  <si>
    <t>94, 72</t>
  </si>
  <si>
    <t>320, 278</t>
  </si>
  <si>
    <t>100, 127, 97</t>
  </si>
  <si>
    <t>210, 110</t>
  </si>
  <si>
    <t>220, 210</t>
  </si>
  <si>
    <t>140, 135</t>
  </si>
  <si>
    <t>akát</t>
  </si>
  <si>
    <t>165, 185</t>
  </si>
  <si>
    <t>226, 204</t>
  </si>
  <si>
    <t>105, 105, 75</t>
  </si>
  <si>
    <t>nad 50%</t>
  </si>
  <si>
    <t>kácení</t>
  </si>
  <si>
    <t>Populus x canadensis</t>
  </si>
  <si>
    <t>výmladky, rány po odstraněých kosterních větvích zavaluje, mírně prosychá</t>
  </si>
  <si>
    <t>S-OV, S-RZ</t>
  </si>
  <si>
    <t>4 m</t>
  </si>
  <si>
    <t>S-RO, S-RZ</t>
  </si>
  <si>
    <t>viditelně zmenšená listová plocha, vrostlé dráty, dutinky</t>
  </si>
  <si>
    <t>5 m</t>
  </si>
  <si>
    <t>výmladky u báze, odstraněná kosterní větev, tlaková vidlice</t>
  </si>
  <si>
    <t>S-RO, S-RZ, S-OV</t>
  </si>
  <si>
    <t>3 m</t>
  </si>
  <si>
    <t>velmi prosychá, po obvodu dutinky</t>
  </si>
  <si>
    <t>ústup koruny v horní části, vidlice několika kmenůve střední části</t>
  </si>
  <si>
    <t>PB-LO</t>
  </si>
  <si>
    <t>PB-LO, S-RZ</t>
  </si>
  <si>
    <t>Mírně prosychá, porostlé Parthenocissus</t>
  </si>
  <si>
    <t xml:space="preserve"> S-RZ</t>
  </si>
  <si>
    <t>Plodnice houby na kosterní větvi</t>
  </si>
  <si>
    <t>ořez větve s plodnicí nad cestou</t>
  </si>
  <si>
    <t xml:space="preserve"> S-RZ, S-RLLR</t>
  </si>
  <si>
    <t>mírně prosychá, výmladky v ranách</t>
  </si>
  <si>
    <t>vidličnaté větvení, dutinka po kosterní větvi, prosychhá</t>
  </si>
  <si>
    <t>Suché větve, prosychající vnitřní část koruny</t>
  </si>
  <si>
    <t>suché větve, zlomené větve</t>
  </si>
  <si>
    <t>do koruny vrůstá loubinec,  pahýly, dutiny</t>
  </si>
  <si>
    <t>vrůstá do koruny topolu</t>
  </si>
  <si>
    <t xml:space="preserve">seříznutí na torzo </t>
  </si>
  <si>
    <t>redukce 5 m</t>
  </si>
  <si>
    <t>poškozená báze většího rozsahu, náklon, vidličnaté větvení</t>
  </si>
  <si>
    <t>výmladky ve spodní části, pahýly, suché větve</t>
  </si>
  <si>
    <t>Alnus glutinosa</t>
  </si>
  <si>
    <t>prosychá, snížená statická stabilita</t>
  </si>
  <si>
    <t>pahýly, suché větve</t>
  </si>
  <si>
    <t>suchá koruna</t>
  </si>
  <si>
    <t>zlomený terminál</t>
  </si>
  <si>
    <t>odumřelé zbytky koruny</t>
  </si>
  <si>
    <t>suchá koruna, pahýly</t>
  </si>
  <si>
    <t>suché větve, pahýly</t>
  </si>
  <si>
    <t>suché větve, pahýly, hniloba báze</t>
  </si>
  <si>
    <t>vícekmen, výmladky</t>
  </si>
  <si>
    <t>dutiny, suché větve, pahýly, odumřelá větev</t>
  </si>
  <si>
    <t>redukce odumřelé větve, 4m</t>
  </si>
  <si>
    <t>S-RZ, S-OV</t>
  </si>
  <si>
    <t>6m</t>
  </si>
  <si>
    <t>suché větve, zlomené větve, pahýly</t>
  </si>
  <si>
    <t>dutiny ve kmeni</t>
  </si>
  <si>
    <t>trojkmen, dutiny u báze kmene</t>
  </si>
  <si>
    <t>odumírá, plodnice hub, suché vylomené větve, dutinky</t>
  </si>
  <si>
    <t>zlomené větve, dutina, odumírá</t>
  </si>
  <si>
    <t>vidlice 3větví, dutiny, suché větve</t>
  </si>
  <si>
    <t>10m</t>
  </si>
  <si>
    <t>v zápoji</t>
  </si>
  <si>
    <t>výmladky po odstraněné kosterní větvi</t>
  </si>
  <si>
    <t>pahýly, suché větve, úzká koruna</t>
  </si>
  <si>
    <t>břečťan v koruně, nevhodné větvení, pahýly</t>
  </si>
  <si>
    <t>vrostlý náhrobek do báze, výmladky</t>
  </si>
  <si>
    <t>břečťan, pahýly, suché větve</t>
  </si>
  <si>
    <t>S-RZ, S-RO, PB-LO</t>
  </si>
  <si>
    <t>břečťan, suché větve</t>
  </si>
  <si>
    <t>břečťan, ústup koruny, náklon, suché větve</t>
  </si>
  <si>
    <t>břečťan</t>
  </si>
  <si>
    <t>břečťan, mírně prosychá</t>
  </si>
  <si>
    <t>suché větve, vidličnaté větvení, břečťan</t>
  </si>
  <si>
    <t>prosychá</t>
  </si>
  <si>
    <t>ústup koruny, výmladky, břečťan</t>
  </si>
  <si>
    <t>výmladky ve spodní části kmene</t>
  </si>
  <si>
    <t>10 m</t>
  </si>
  <si>
    <t>7 m</t>
  </si>
  <si>
    <t>S-RZ, PB-LO</t>
  </si>
  <si>
    <t>S-RO, PB-LO</t>
  </si>
  <si>
    <t>8m</t>
  </si>
  <si>
    <t>suché větve, výmladky</t>
  </si>
  <si>
    <t>zvedá kořeny hrob</t>
  </si>
  <si>
    <t>báze kmene vrostlá do obruby, povrchové kořeny, náklon z aleje</t>
  </si>
  <si>
    <t>dutina na kmeni, povrchové kořeny</t>
  </si>
  <si>
    <t>vidličnaté větvení, suché větve</t>
  </si>
  <si>
    <t>instalovány vazby, prosychá</t>
  </si>
  <si>
    <t>suché větve</t>
  </si>
  <si>
    <t>odumírá</t>
  </si>
  <si>
    <t>břečťan, ústup koruny v horní části</t>
  </si>
  <si>
    <t>vrůstá do střechy, prasklina na kmeni</t>
  </si>
  <si>
    <t>vidličnaté větvení, ústup koruny</t>
  </si>
  <si>
    <t>ústup koruny, viditelně zmenšená listová plocha</t>
  </si>
  <si>
    <t>Robinia pseudoacacia</t>
  </si>
  <si>
    <t>vícekmen</t>
  </si>
  <si>
    <t>dvojkmen, povrchové kořeny, tlaková vidlice</t>
  </si>
  <si>
    <t>rána na kmeni, suché větve</t>
  </si>
  <si>
    <t>9m</t>
  </si>
  <si>
    <t>9m, 4 m nad vidlicí</t>
  </si>
  <si>
    <t>ponechat 3 vidlici</t>
  </si>
  <si>
    <t xml:space="preserve">Acer pseudoplatanus </t>
  </si>
  <si>
    <t>omezený podezdívkou, zasypaná báze</t>
  </si>
  <si>
    <t>vidličnaté větvení, mnohokmen, plopdnice hub, suché větve, pahýly</t>
  </si>
  <si>
    <t>19 m (3 m nad rozvětvením)</t>
  </si>
  <si>
    <t>16m (5 m nad rozvětvením)</t>
  </si>
  <si>
    <t>suché větve, vylomené větve, ústup koruny</t>
  </si>
  <si>
    <t>suché větve, pahýly, náklon</t>
  </si>
  <si>
    <t>suché, zlomené větve</t>
  </si>
  <si>
    <t>7m</t>
  </si>
  <si>
    <t>tlaková vidlice, dutinka</t>
  </si>
  <si>
    <t>výmladky pahýly</t>
  </si>
  <si>
    <t>zlomené větve, pahýly</t>
  </si>
  <si>
    <t>jmelí i na kmeni</t>
  </si>
  <si>
    <t>výmladky, tlaková vidlice</t>
  </si>
  <si>
    <t>suché zlomené větve, nevhodné větvení</t>
  </si>
  <si>
    <t>vrostlé lano, dutina, suché větve, pahýly, hniloba</t>
  </si>
  <si>
    <t>v minulosti již sesazena koruna</t>
  </si>
  <si>
    <t>nevhodné větvení, tlaková vidlice, pahýly, suché větve</t>
  </si>
  <si>
    <t>viditelnáý ústup koruny, v horní třetině ústup koruny, zavalené rány, ve spodní části koruny pahýly</t>
  </si>
  <si>
    <t>odlehčit část nad cestou</t>
  </si>
  <si>
    <t>S-RZ, S-OV, S-RO</t>
  </si>
  <si>
    <t>5m</t>
  </si>
  <si>
    <t>viditelný ústup koruny, tlaková vidlice</t>
  </si>
  <si>
    <t>rána na kmeni</t>
  </si>
  <si>
    <t>vidličnaté větvení, prosychá</t>
  </si>
  <si>
    <t>viditelný ústup koruny, dutina, hniloba báze</t>
  </si>
  <si>
    <t>prasklina na kmeni, viditelně zmenšená plocha listů</t>
  </si>
  <si>
    <t>vidličnaté větvenísuché větve</t>
  </si>
  <si>
    <t>vícekmen, dutinky, výmladky</t>
  </si>
  <si>
    <t>vidličnaté větvení, suché větve, pahýly</t>
  </si>
  <si>
    <t>suché větve, dutinky</t>
  </si>
  <si>
    <t>4m</t>
  </si>
  <si>
    <t>dutinky</t>
  </si>
  <si>
    <t>odstraněná kosterní větev</t>
  </si>
  <si>
    <t>dutinka ve vidlici, pahýly</t>
  </si>
  <si>
    <t>suché větve ve spodní části</t>
  </si>
  <si>
    <t>pahýly v koruně</t>
  </si>
  <si>
    <t>suché větve, tlaková vidlice</t>
  </si>
  <si>
    <t>suché větve,  vidlice 3 větví</t>
  </si>
  <si>
    <t>suché větve, vidlice</t>
  </si>
  <si>
    <t>tlaková vidlice, suché větve</t>
  </si>
  <si>
    <t>vylomená větev, jednostranná koruna, nestabilní větev</t>
  </si>
  <si>
    <t>vedení NN v koruně, suché větve, výmladky, popínavé dřeviny v koruně</t>
  </si>
  <si>
    <t>vidličnaté větvení, výmladky, suché větve</t>
  </si>
  <si>
    <t>prosychající horní část koruny</t>
  </si>
  <si>
    <t>S-RZ, S-RZ, S-OV, PB-LO</t>
  </si>
  <si>
    <t>11 m (2 m nad rozvětvením)</t>
  </si>
  <si>
    <t>such=é větve, zlomené větve</t>
  </si>
  <si>
    <t>napadená celá koruna, vidlice</t>
  </si>
  <si>
    <t xml:space="preserve">zlomené větve v koruně, praskliny, suché větve, </t>
  </si>
  <si>
    <t>torzo</t>
  </si>
  <si>
    <t>vícekmen, pahýly, poraněná báze, prosychá</t>
  </si>
  <si>
    <t>hniloba kmene, vidličnaté větvení, náklon, suché větve</t>
  </si>
  <si>
    <t>prosychá, vidlice, dutiny, odlup borky, náklon</t>
  </si>
  <si>
    <t>mnohokmen, vrostlé pletivo, snížená vitalita, viditelná zmenšená listová plocha</t>
  </si>
  <si>
    <t>vidličnaté větvení, výmladky na kmeni ze starých ran</t>
  </si>
  <si>
    <t>výmladky po ranách z větví</t>
  </si>
  <si>
    <t>vidlice, výmladky z ran</t>
  </si>
  <si>
    <t>mírně prosychá, výmladky na kmeni</t>
  </si>
  <si>
    <t>fatální napadení jmelím</t>
  </si>
  <si>
    <t>viditelný ústup koruny</t>
  </si>
  <si>
    <t>vidličnaté větvení, pahýly suchých větví, náklon</t>
  </si>
  <si>
    <t>vidličnaté větvení, viditelně zmenšená listová plocha</t>
  </si>
  <si>
    <t>poraněná báze, suché větve, pahýly</t>
  </si>
  <si>
    <t>tlaková vidlice, suché větve, dutinka</t>
  </si>
  <si>
    <t>dutinky na kmeni, výmladky na kmeni</t>
  </si>
  <si>
    <t>dutý kmen, suché větve, výmladky v koruně</t>
  </si>
  <si>
    <t>suché větve, pahýly v koruně</t>
  </si>
  <si>
    <t>49, 52</t>
  </si>
  <si>
    <t>29, 23</t>
  </si>
  <si>
    <t>56, 48</t>
  </si>
  <si>
    <t>102, 89</t>
  </si>
  <si>
    <t>32, 40, 31</t>
  </si>
  <si>
    <t>67, 35</t>
  </si>
  <si>
    <t>70, 67</t>
  </si>
  <si>
    <t>45, 43</t>
  </si>
  <si>
    <t>32, 19</t>
  </si>
  <si>
    <t>40, 30</t>
  </si>
  <si>
    <t>29, 25, 31</t>
  </si>
  <si>
    <t>31, 29</t>
  </si>
  <si>
    <t>31, 22</t>
  </si>
  <si>
    <t>16, 46, 11</t>
  </si>
  <si>
    <t>41, 46, 22, 27</t>
  </si>
  <si>
    <t>52, 50, 46</t>
  </si>
  <si>
    <t>51, 41</t>
  </si>
  <si>
    <t>24, 22, 32, 25</t>
  </si>
  <si>
    <t>52, 59</t>
  </si>
  <si>
    <t>72, 65</t>
  </si>
  <si>
    <t>33, 33, 24</t>
  </si>
  <si>
    <t>neopakovat</t>
  </si>
  <si>
    <t>pod 50%</t>
  </si>
  <si>
    <t>A</t>
  </si>
  <si>
    <t>100, 60</t>
  </si>
  <si>
    <t>125, 94</t>
  </si>
  <si>
    <t>92, 80, 98</t>
  </si>
  <si>
    <t>97, 90</t>
  </si>
  <si>
    <t>98, 68</t>
  </si>
  <si>
    <t>50, 144, 36</t>
  </si>
  <si>
    <t>130, 145, 70, 85</t>
  </si>
  <si>
    <t>164, 159, 146</t>
  </si>
  <si>
    <t>164, 160</t>
  </si>
  <si>
    <t>160, 130</t>
  </si>
  <si>
    <t>75, 70, 100, 80</t>
  </si>
  <si>
    <t>1537/46</t>
  </si>
  <si>
    <t>1537/23</t>
  </si>
  <si>
    <t>1537/34</t>
  </si>
  <si>
    <t>1537/22</t>
  </si>
  <si>
    <t>2563/3</t>
  </si>
  <si>
    <t>1458/3</t>
  </si>
  <si>
    <t>1458/1</t>
  </si>
  <si>
    <t>2563/1</t>
  </si>
  <si>
    <t>217/1</t>
  </si>
  <si>
    <t>1173/5</t>
  </si>
  <si>
    <t>1173/4</t>
  </si>
  <si>
    <t>1173/3</t>
  </si>
  <si>
    <t>1173/2</t>
  </si>
  <si>
    <t>1212/2</t>
  </si>
  <si>
    <t>1412/10</t>
  </si>
  <si>
    <t>358/2</t>
  </si>
  <si>
    <t>296/1</t>
  </si>
  <si>
    <t>298/1</t>
  </si>
  <si>
    <t>298/13</t>
  </si>
  <si>
    <t>2699/1</t>
  </si>
  <si>
    <t>2698/3</t>
  </si>
  <si>
    <t>144/80</t>
  </si>
  <si>
    <t>Kopytov</t>
  </si>
  <si>
    <t>144/70</t>
  </si>
  <si>
    <t>149/2</t>
  </si>
  <si>
    <t>2698/7</t>
  </si>
  <si>
    <t>477/1</t>
  </si>
  <si>
    <t>476/1</t>
  </si>
  <si>
    <t>178/1</t>
  </si>
  <si>
    <t>1519/17</t>
  </si>
  <si>
    <t>117/1</t>
  </si>
  <si>
    <t>1013/65</t>
  </si>
  <si>
    <t>1182/1</t>
  </si>
  <si>
    <t>218/1</t>
  </si>
  <si>
    <t>220/1</t>
  </si>
  <si>
    <t>1929/1</t>
  </si>
  <si>
    <t>2411/9</t>
  </si>
  <si>
    <t>133/2</t>
  </si>
  <si>
    <t>133/1</t>
  </si>
  <si>
    <t>Oršulík Lukáš, 1. máje 251, Skřečoň, 73531 Bohumín, Tkadlec Jaroslav, Na Pískách 472, Záblatí, 73552 Bohumín</t>
  </si>
  <si>
    <t>Domov Jistoty, příspěvková organizace, Slezská 164, Starý Bohumín, 73581 Bohumín</t>
  </si>
  <si>
    <t>SOVASKI s.r.o., Slezská 150, Starý Bohumín, 73581 Bohumín</t>
  </si>
  <si>
    <t>Kolesár David, Zborovská 84, Starý Bohumín, 73581 Bohumín</t>
  </si>
  <si>
    <t>1537/32</t>
  </si>
  <si>
    <t>QTS - nýty spol. s r.o., Šunychelská 1219, Nový Bohumín, 73581 Bohumín</t>
  </si>
  <si>
    <t>Povodí Odry, státní podnik, Varenská 3101/49, Moravská Ostrava, 70200 Ostrava</t>
  </si>
  <si>
    <t>Město Bohumín, Masarykova 158, Nový Bohumín, 73581 Bohumín</t>
  </si>
  <si>
    <t>Římskokatolická farnost Bohumín - Nový Bohumín, nám. T. G. Masaryka 284, Nový Bohumín, 73581 Bohumín</t>
  </si>
  <si>
    <t>Úřad pro zastupování státu ve věcech majetkových, Rašínovo nábřeží 390/42, Nové Město, 12800 Praha 2</t>
  </si>
  <si>
    <t>Ředitelství silnic a dálnic ČR, Na Pankráci 546/56, Nusle, 14000 Praha 4</t>
  </si>
  <si>
    <t>Farní sbor Slezské církve evangelické a. v. v Bohumíně, Masarykova 673, Nový Bohumín, 73581 Bohumín</t>
  </si>
  <si>
    <t>Moravskoslezské sdružení Církve adventistů sedmého dne, Newtonova 725/14, Přívoz, 70200 Ostrava</t>
  </si>
  <si>
    <t>SJM Cywka Pavel a Cywková Jarmila, Mírová 836, Nový Bohumín, 73581 Bohumín</t>
  </si>
  <si>
    <t>odstraněná velká část koruny, pahýly, dutiny na kmeni</t>
  </si>
  <si>
    <t>SJM Valík Hynek Ing. a Valíková Martina, Hlučínská 1620/41a, Kateřinky, 74705 Opava</t>
  </si>
  <si>
    <t>Blokšová Věra, Blatná 537, Skřečoň, 73531 Bohumín</t>
  </si>
  <si>
    <t>Tělocvičná jednota Sokol Záblatí, Sokolská 245, Záblatí, 73552 Bohumín</t>
  </si>
  <si>
    <t>Tělovýchovná jednota Viktorie Bohumín, z.s., Slezská 116, Starý Bohumín, 73581 Bohumín</t>
  </si>
  <si>
    <t>Raszyková Pospíšilová Kateřina, Slezská 358, Starý Bohumín, 73581 Bohumín</t>
  </si>
  <si>
    <t>SUN CLUB s.r.o., Okružní 113, 74714 Markvartovice</t>
  </si>
  <si>
    <t>Římskokatolická farnost Bohumín - Starý Bohumín, Farská 301, Starý Bohumín, 73581 Bohumín</t>
  </si>
  <si>
    <t>Valentová Jana Bc., Úvozní 74, Skřečoň, 73531 Bohumín</t>
  </si>
  <si>
    <t>SJM Sova Miloš Ing. a Sovová Dagmar Ing., Slezská 150, Starý Bohumín, 73581 Bohumín</t>
  </si>
  <si>
    <t>Charita Bohumín, Štefánikova 957, Nový Bohumín, 73581 Bohumín</t>
  </si>
  <si>
    <t>SJM Zimulák Daniel a Zimuláková Petra, Šunychelská 57, Šunychl, 73581 Bohumín</t>
  </si>
  <si>
    <t>Wajda Viktor, Šunychelská 124, Šunychl, 73581 Bohumín</t>
  </si>
  <si>
    <t>Gonsior Karel Ing., Svat. Čecha 1075, Nový Bohumín, 73581 Bohumín</t>
  </si>
  <si>
    <t>Běhálek Ondřej, Šunychelská 41, Šunychl, 73581 Bohumín</t>
  </si>
  <si>
    <t>S-RLLR</t>
  </si>
  <si>
    <t>S-OV</t>
  </si>
  <si>
    <t xml:space="preserve"> S-OV</t>
  </si>
  <si>
    <t>S-RZ, S-OV, PB-LO</t>
  </si>
  <si>
    <t>milimetry krát 1,3</t>
  </si>
  <si>
    <t>průměr kmene
(cm)</t>
  </si>
  <si>
    <t>obvod kmene (cm)</t>
  </si>
  <si>
    <t>Pokácení stromu postupné se spouštěním částí kmene a koruny o průměru na řezné ploše pařezu přes 700 do 800 mm</t>
  </si>
  <si>
    <t>Pokácení stromu postupné se spouštěním částí kmene a koruny o průměru na řezné ploše pařezu přes 100 do 200 mm</t>
  </si>
  <si>
    <t>Pokácení stromu postupné se spouštěním částí kmene a koruny o průměru na řezné ploše pařezu přes 200 do 300 mm</t>
  </si>
  <si>
    <t>Pokácení stromu postupné se spouštěním částí kmene a koruny o průměru na řezné ploše pařezu přes 300 do 400 mm</t>
  </si>
  <si>
    <t>Pokácení stromu postupné se spouštěním částí kmene a koruny o průměru na řezné ploše pařezu přes 400 do 500 mm</t>
  </si>
  <si>
    <t>Pokácení stromu postupné se spouštěním částí kmene a koruny o průměru na řezné ploše pařezu přes 600 do 700 mm</t>
  </si>
  <si>
    <t>Pokácení stromu postupné se spouštěním částí kmene a koruny o průměru na řezné ploše pařezu přes 800 do 900 mm</t>
  </si>
  <si>
    <t>Pokácení stromu postupné se spouštěním částí kmene a koruny o průměru na řezné ploše pařezu přes 900 do 1000 mm</t>
  </si>
  <si>
    <t>Pokácení stromu postupné se spouštěním částí kmene a koruny o průměru na řezné ploše pařezu přes 1000 do 1100 mm</t>
  </si>
  <si>
    <t>Pokácení stromu postupné se spouštěním částí kmene a koruny o průměru na řezné ploše pařezu přes 1100 do 1200 mm</t>
  </si>
  <si>
    <t>Pokácení stromu postupné se spouštěním částí kmene a koruny o průměru na řezné ploše pařezu přes 500 do 600 mm</t>
  </si>
  <si>
    <t>průměr x koef 1,3 - pařez</t>
  </si>
  <si>
    <t>celkem</t>
  </si>
  <si>
    <t>Kácení</t>
  </si>
  <si>
    <r>
      <t xml:space="preserve">Zdravotní řez </t>
    </r>
    <r>
      <rPr>
        <sz val="10"/>
        <rFont val="Arial CE"/>
        <family val="2"/>
        <charset val="238"/>
      </rPr>
      <t>-</t>
    </r>
    <r>
      <rPr>
        <b/>
        <sz val="10"/>
        <rFont val="Arial CE"/>
        <family val="2"/>
        <charset val="238"/>
      </rPr>
      <t xml:space="preserve"> S-RZ</t>
    </r>
  </si>
  <si>
    <t>Odstranění výmladků - S-OV</t>
  </si>
  <si>
    <t>Obvodová redukce S-RO</t>
  </si>
  <si>
    <t>Lokální redukce  z důvodu stabilizace S-RLLO</t>
  </si>
  <si>
    <t>Odstranění popínavých dřevin včetně jejich strhání z kmenů a kosterních větví S-PBLO</t>
  </si>
  <si>
    <t>průměr kmene měřený vve výčetní tloušťce je násoben koeficientem 1,3</t>
  </si>
  <si>
    <t>datum hodnocení -  červenec 2023, fotografie  v bezlistém stavu leden 2023 - duben 2023</t>
  </si>
  <si>
    <t>Tabulka D - pracovní tabulka kácení s přepočtem průměru kmene na pařezu</t>
  </si>
  <si>
    <t>prosychá, snížená statická stabilita, velký náklon do plochy</t>
  </si>
  <si>
    <t>prosychá, zlomený terminál</t>
  </si>
  <si>
    <t>břečťan, pahýly, suché větve, haustoria na kmeni a kosterníh větvích</t>
  </si>
  <si>
    <t>břečťan, suché větve,</t>
  </si>
  <si>
    <t>břečťan, ústup koruny, náklon, suché větve, haustoria na kosterních větvích</t>
  </si>
  <si>
    <t>ústup koruny, výmladky, břečťan, nestabilní, haustoria na kmeni a větvích</t>
  </si>
  <si>
    <t>suché větve, srostlice kmenů</t>
  </si>
  <si>
    <t>velká rána na kmeni, suché větve</t>
  </si>
  <si>
    <t>odstraněná velká část koruny, pahýly, dutiny na kmeni ale u významného kříže</t>
  </si>
  <si>
    <t>nádor na kmeni</t>
  </si>
  <si>
    <t>porostlá břečťanem</t>
  </si>
  <si>
    <t>suché větve, pahýly, velký náklon</t>
  </si>
  <si>
    <t>suché, zlomené větve, mírný náklon ze zápoje</t>
  </si>
  <si>
    <t>odlehčit část nad pěšinou</t>
  </si>
  <si>
    <t>viditelný ústup koruny, v horní třetině ústup koruny, zavalené rány, ve spodní části koruny pahýly</t>
  </si>
  <si>
    <t>suché větve, zlomené větve, na kmeni jmelí</t>
  </si>
  <si>
    <t>prosychá periferie koruny</t>
  </si>
  <si>
    <t>vidlice</t>
  </si>
  <si>
    <t>mírně prosychá, výmladky na kmeni, dutiny</t>
  </si>
  <si>
    <t>mírně prosychá, tlaková vidlice v horní třetině</t>
  </si>
  <si>
    <t>torzo 3 m dle biologického hodnocení a výjimky MSK</t>
  </si>
  <si>
    <t>způsobilost</t>
  </si>
  <si>
    <t>ano</t>
  </si>
  <si>
    <t>NE</t>
  </si>
  <si>
    <r>
      <t xml:space="preserve">suché větve, </t>
    </r>
    <r>
      <rPr>
        <i/>
        <sz val="9"/>
        <color rgb="FF000000"/>
        <rFont val="Arial"/>
        <family val="2"/>
        <charset val="238"/>
      </rPr>
      <t>jmelí na kmeni a kosterních větvích</t>
    </r>
  </si>
  <si>
    <t>odumřelé zbytky koruny, jmelí na kmeni a kosterních větvích</t>
  </si>
  <si>
    <t>prosychá, jmelí na kmeni a kosterních větvích</t>
  </si>
  <si>
    <t>prosychá, velký náklon (ohýbá se), jmelí na kmeni a kosterních větvích</t>
  </si>
  <si>
    <t>, jmelí na kmeni a kosterních větvích</t>
  </si>
  <si>
    <t>prosychá, náklon, jmelí na kmeni a kosterních větvích</t>
  </si>
  <si>
    <t>suché větve, pahýly, hniloba báze, jmelí na kmeni a kosterních větvích</t>
  </si>
  <si>
    <t>suché, zlomené větve, jmelí na kmeni a kosterních větvích</t>
  </si>
  <si>
    <t>jmelí i na kmeni a kosterních větvích</t>
  </si>
  <si>
    <t>překážka</t>
  </si>
  <si>
    <t xml:space="preserve">suché větve, zlomený terminál </t>
  </si>
  <si>
    <t>suché větve, zlomené větve (dle biologického hodnocení, nemožnost vjezdu techniky a odvozu dřeva)</t>
  </si>
  <si>
    <t>suché větve, dutiny, hniloba kmene, zlomené větve (dle biologického hodnocení, nemožnost vjezdu techniky a odvozu dřeva)</t>
  </si>
  <si>
    <t>prosychá, báze zasypána tlející trávou (dle biologického hodnocení, nemožnost vjezdu techniky a odvozu dřeva)</t>
  </si>
  <si>
    <t>(dle biologického hodnocení, nemožnost vjezdu techniky a odvozu dřeva)</t>
  </si>
  <si>
    <t>zlomené kosterní větve (dle biologického hodnocení, nemožnost vjezdu techniky a odvozu dřeva)</t>
  </si>
  <si>
    <t>seříznutí na torzo 3m</t>
  </si>
  <si>
    <t>hniloba báze (dle biologického hodnocení, nemožnost vjezdu techniky a odvozu dřeva)</t>
  </si>
  <si>
    <t>postupné</t>
  </si>
  <si>
    <t>Taktéž je nutné částečně spouštět koruny torz vytvářená v uvedených lokalitách</t>
  </si>
  <si>
    <t>I když jsou stromy navržené ke kácení ve větrolamu u Kališova jezera v porostu č. 29 -117 a Bohumínké stružky 12-25 , je nutno je kácet postupně tak, aby nebyl zničen hodnotný porost podrůstající topoly</t>
  </si>
  <si>
    <t>nad 30 %</t>
  </si>
  <si>
    <t xml:space="preserve">                                                                               </t>
  </si>
  <si>
    <t>suchý strom</t>
  </si>
  <si>
    <t>S-RO nad rozsochou 8m</t>
  </si>
  <si>
    <t>9 m</t>
  </si>
  <si>
    <t>Ganoderma na bázi</t>
  </si>
  <si>
    <t>6m nad rozsochu</t>
  </si>
  <si>
    <t>NEOBSAZENO</t>
  </si>
  <si>
    <t>odstranit boční větve se jmelím</t>
  </si>
  <si>
    <t>12 m</t>
  </si>
  <si>
    <t>nebude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</si>
</sst>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9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</font>
    <font>
      <sz val="10"/>
      <name val="Arial CE"/>
      <family val="2"/>
      <charset val="1"/>
    </font>
    <font>
      <b/>
      <sz val="10"/>
      <name val="Arial CE"/>
      <family val="2"/>
      <charset val="1"/>
    </font>
    <font>
      <sz val="10"/>
      <name val="Arial CE"/>
      <charset val="238"/>
    </font>
    <font>
      <sz val="8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name val="Arial CE"/>
      <family val="2"/>
    </font>
    <font>
      <sz val="9"/>
      <name val="Arial CE"/>
    </font>
    <font>
      <b/>
      <i/>
      <sz val="10"/>
      <name val="Arial CE"/>
      <charset val="238"/>
    </font>
    <font>
      <b/>
      <i/>
      <sz val="14"/>
      <color indexed="8"/>
      <name val="Arial"/>
      <family val="2"/>
      <charset val="238"/>
    </font>
    <font>
      <b/>
      <sz val="10"/>
      <name val="Arial CE"/>
      <charset val="238"/>
    </font>
    <font>
      <b/>
      <sz val="11"/>
      <color indexed="8"/>
      <name val="Arial"/>
      <family val="2"/>
      <charset val="238"/>
    </font>
    <font>
      <sz val="10"/>
      <color rgb="FFC00000"/>
      <name val="Calibri"/>
      <family val="2"/>
      <charset val="238"/>
    </font>
    <font>
      <i/>
      <sz val="9"/>
      <color rgb="FF000000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i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i/>
      <sz val="10"/>
      <color theme="1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CCFF"/>
        <bgColor rgb="FFC0C0C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7" fillId="0" borderId="0"/>
  </cellStyleXfs>
  <cellXfs count="133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left" wrapText="1"/>
    </xf>
    <xf numFmtId="0" fontId="0" fillId="2" borderId="0" xfId="0" applyFill="1" applyAlignment="1">
      <alignment wrapText="1"/>
    </xf>
    <xf numFmtId="0" fontId="2" fillId="2" borderId="0" xfId="0" applyFont="1" applyFill="1"/>
    <xf numFmtId="0" fontId="5" fillId="2" borderId="1" xfId="0" applyFont="1" applyFill="1" applyBorder="1" applyAlignment="1">
      <alignment horizontal="left" wrapText="1"/>
    </xf>
    <xf numFmtId="1" fontId="6" fillId="2" borderId="1" xfId="0" applyNumberFormat="1" applyFont="1" applyFill="1" applyBorder="1" applyAlignment="1">
      <alignment horizontal="right" wrapText="1"/>
    </xf>
    <xf numFmtId="0" fontId="5" fillId="2" borderId="1" xfId="0" applyFont="1" applyFill="1" applyBorder="1"/>
    <xf numFmtId="0" fontId="6" fillId="2" borderId="1" xfId="0" applyFont="1" applyFill="1" applyBorder="1"/>
    <xf numFmtId="0" fontId="6" fillId="2" borderId="1" xfId="0" applyFont="1" applyFill="1" applyBorder="1" applyAlignment="1">
      <alignment wrapText="1"/>
    </xf>
    <xf numFmtId="1" fontId="6" fillId="2" borderId="7" xfId="0" applyNumberFormat="1" applyFont="1" applyFill="1" applyBorder="1" applyAlignment="1">
      <alignment horizontal="right" wrapText="1"/>
    </xf>
    <xf numFmtId="0" fontId="9" fillId="0" borderId="4" xfId="0" applyFont="1" applyBorder="1"/>
    <xf numFmtId="0" fontId="0" fillId="0" borderId="3" xfId="0" applyBorder="1"/>
    <xf numFmtId="0" fontId="0" fillId="0" borderId="5" xfId="0" applyBorder="1"/>
    <xf numFmtId="0" fontId="0" fillId="0" borderId="8" xfId="0" applyBorder="1"/>
    <xf numFmtId="0" fontId="9" fillId="0" borderId="6" xfId="0" applyFont="1" applyBorder="1"/>
    <xf numFmtId="0" fontId="5" fillId="4" borderId="1" xfId="0" applyFont="1" applyFill="1" applyBorder="1"/>
    <xf numFmtId="0" fontId="6" fillId="4" borderId="1" xfId="0" applyFont="1" applyFill="1" applyBorder="1"/>
    <xf numFmtId="1" fontId="6" fillId="4" borderId="1" xfId="0" applyNumberFormat="1" applyFont="1" applyFill="1" applyBorder="1" applyAlignment="1">
      <alignment horizontal="right" wrapText="1"/>
    </xf>
    <xf numFmtId="0" fontId="6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left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/>
    </xf>
    <xf numFmtId="0" fontId="13" fillId="2" borderId="1" xfId="0" applyFont="1" applyFill="1" applyBorder="1" applyAlignment="1">
      <alignment horizontal="left" vertical="center" textRotation="90" wrapText="1"/>
    </xf>
    <xf numFmtId="9" fontId="0" fillId="2" borderId="1" xfId="0" applyNumberForma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wrapText="1"/>
    </xf>
    <xf numFmtId="0" fontId="0" fillId="2" borderId="4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1" fontId="6" fillId="2" borderId="9" xfId="0" applyNumberFormat="1" applyFont="1" applyFill="1" applyBorder="1" applyAlignment="1">
      <alignment horizontal="right" wrapText="1"/>
    </xf>
    <xf numFmtId="49" fontId="0" fillId="2" borderId="0" xfId="0" applyNumberFormat="1" applyFill="1" applyAlignment="1">
      <alignment wrapText="1"/>
    </xf>
    <xf numFmtId="0" fontId="16" fillId="2" borderId="0" xfId="0" applyFont="1" applyFill="1" applyAlignment="1">
      <alignment vertical="top"/>
    </xf>
    <xf numFmtId="0" fontId="14" fillId="2" borderId="0" xfId="0" applyFont="1" applyFill="1" applyAlignment="1">
      <alignment vertical="top" wrapText="1"/>
    </xf>
    <xf numFmtId="49" fontId="0" fillId="0" borderId="16" xfId="0" applyNumberFormat="1" applyBorder="1" applyAlignment="1">
      <alignment wrapText="1"/>
    </xf>
    <xf numFmtId="49" fontId="0" fillId="0" borderId="5" xfId="0" applyNumberFormat="1" applyBorder="1" applyAlignment="1">
      <alignment wrapText="1"/>
    </xf>
    <xf numFmtId="0" fontId="0" fillId="0" borderId="5" xfId="0" applyBorder="1" applyAlignment="1">
      <alignment wrapText="1"/>
    </xf>
    <xf numFmtId="0" fontId="0" fillId="2" borderId="1" xfId="0" applyFill="1" applyBorder="1"/>
    <xf numFmtId="0" fontId="0" fillId="0" borderId="8" xfId="0" applyBorder="1" applyAlignment="1">
      <alignment wrapText="1"/>
    </xf>
    <xf numFmtId="0" fontId="6" fillId="2" borderId="0" xfId="0" applyFont="1" applyFill="1" applyAlignment="1">
      <alignment wrapText="1"/>
    </xf>
    <xf numFmtId="0" fontId="5" fillId="2" borderId="0" xfId="0" applyFont="1" applyFill="1" applyAlignment="1">
      <alignment horizontal="left" wrapText="1"/>
    </xf>
    <xf numFmtId="0" fontId="15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1" fontId="6" fillId="5" borderId="1" xfId="0" applyNumberFormat="1" applyFont="1" applyFill="1" applyBorder="1" applyAlignment="1">
      <alignment horizontal="right" wrapText="1"/>
    </xf>
    <xf numFmtId="0" fontId="5" fillId="5" borderId="1" xfId="0" applyFont="1" applyFill="1" applyBorder="1"/>
    <xf numFmtId="0" fontId="6" fillId="5" borderId="1" xfId="0" applyFont="1" applyFill="1" applyBorder="1"/>
    <xf numFmtId="9" fontId="0" fillId="5" borderId="1" xfId="0" applyNumberForma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wrapText="1"/>
    </xf>
    <xf numFmtId="0" fontId="2" fillId="5" borderId="1" xfId="0" applyFont="1" applyFill="1" applyBorder="1" applyAlignment="1">
      <alignment horizontal="left" wrapText="1"/>
    </xf>
    <xf numFmtId="9" fontId="4" fillId="5" borderId="1" xfId="0" applyNumberFormat="1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left" wrapText="1"/>
    </xf>
    <xf numFmtId="0" fontId="0" fillId="4" borderId="1" xfId="0" applyFill="1" applyBorder="1" applyAlignment="1">
      <alignment horizontal="center" vertical="center" wrapText="1"/>
    </xf>
    <xf numFmtId="9" fontId="0" fillId="4" borderId="1" xfId="0" applyNumberFormat="1" applyFill="1" applyBorder="1" applyAlignment="1">
      <alignment horizontal="center" vertical="center" wrapText="1"/>
    </xf>
    <xf numFmtId="0" fontId="0" fillId="4" borderId="1" xfId="0" applyFill="1" applyBorder="1"/>
    <xf numFmtId="0" fontId="6" fillId="4" borderId="0" xfId="0" applyFont="1" applyFill="1" applyAlignment="1">
      <alignment wrapText="1"/>
    </xf>
    <xf numFmtId="0" fontId="0" fillId="2" borderId="0" xfId="0" applyFill="1" applyAlignment="1">
      <alignment horizontal="center" vertical="center" wrapText="1"/>
    </xf>
    <xf numFmtId="1" fontId="6" fillId="2" borderId="0" xfId="0" applyNumberFormat="1" applyFont="1" applyFill="1" applyAlignment="1">
      <alignment horizontal="right" wrapText="1"/>
    </xf>
    <xf numFmtId="0" fontId="5" fillId="2" borderId="0" xfId="0" applyFont="1" applyFill="1"/>
    <xf numFmtId="0" fontId="6" fillId="2" borderId="0" xfId="0" applyFont="1" applyFill="1"/>
    <xf numFmtId="9" fontId="0" fillId="2" borderId="0" xfId="0" applyNumberFormat="1" applyFill="1" applyAlignment="1">
      <alignment horizontal="center" vertical="center" wrapText="1"/>
    </xf>
    <xf numFmtId="1" fontId="0" fillId="0" borderId="0" xfId="0" applyNumberFormat="1"/>
    <xf numFmtId="1" fontId="0" fillId="6" borderId="0" xfId="0" applyNumberFormat="1" applyFill="1"/>
    <xf numFmtId="0" fontId="10" fillId="0" borderId="5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9" fillId="0" borderId="15" xfId="0" applyFont="1" applyBorder="1"/>
    <xf numFmtId="0" fontId="10" fillId="0" borderId="16" xfId="0" applyFont="1" applyBorder="1" applyAlignment="1">
      <alignment horizontal="center"/>
    </xf>
    <xf numFmtId="0" fontId="18" fillId="0" borderId="2" xfId="2" applyFont="1" applyBorder="1" applyAlignment="1">
      <alignment horizontal="left" vertical="center" wrapText="1"/>
    </xf>
    <xf numFmtId="0" fontId="18" fillId="0" borderId="4" xfId="2" applyFont="1" applyBorder="1" applyAlignment="1">
      <alignment horizontal="left" vertical="center" wrapText="1"/>
    </xf>
    <xf numFmtId="0" fontId="13" fillId="7" borderId="1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left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textRotation="90" wrapText="1"/>
    </xf>
    <xf numFmtId="0" fontId="13" fillId="7" borderId="1" xfId="0" applyFont="1" applyFill="1" applyBorder="1" applyAlignment="1">
      <alignment horizontal="left" vertical="center" textRotation="90" wrapText="1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left" vertical="center" wrapText="1"/>
    </xf>
    <xf numFmtId="0" fontId="2" fillId="4" borderId="11" xfId="0" applyFont="1" applyFill="1" applyBorder="1" applyAlignment="1">
      <alignment horizontal="center" vertical="center" wrapText="1"/>
    </xf>
    <xf numFmtId="49" fontId="2" fillId="4" borderId="12" xfId="0" applyNumberFormat="1" applyFont="1" applyFill="1" applyBorder="1" applyAlignment="1">
      <alignment horizontal="center" vertical="center" wrapText="1"/>
    </xf>
    <xf numFmtId="0" fontId="12" fillId="0" borderId="10" xfId="0" applyFont="1" applyBorder="1"/>
    <xf numFmtId="0" fontId="10" fillId="0" borderId="12" xfId="0" applyFont="1" applyBorder="1" applyAlignment="1">
      <alignment horizontal="center"/>
    </xf>
    <xf numFmtId="0" fontId="15" fillId="0" borderId="17" xfId="0" applyFont="1" applyBorder="1"/>
    <xf numFmtId="0" fontId="15" fillId="0" borderId="18" xfId="0" applyFont="1" applyBorder="1"/>
    <xf numFmtId="0" fontId="19" fillId="0" borderId="0" xfId="0" applyFont="1" applyAlignment="1">
      <alignment horizontal="right"/>
    </xf>
    <xf numFmtId="0" fontId="15" fillId="0" borderId="0" xfId="0" applyFont="1"/>
    <xf numFmtId="0" fontId="9" fillId="0" borderId="19" xfId="0" applyFont="1" applyBorder="1"/>
    <xf numFmtId="0" fontId="10" fillId="0" borderId="20" xfId="0" applyFont="1" applyBorder="1" applyAlignment="1">
      <alignment horizontal="center"/>
    </xf>
    <xf numFmtId="0" fontId="0" fillId="0" borderId="19" xfId="0" applyBorder="1"/>
    <xf numFmtId="0" fontId="0" fillId="0" borderId="20" xfId="0" applyBorder="1"/>
    <xf numFmtId="0" fontId="22" fillId="2" borderId="0" xfId="0" applyFont="1" applyFill="1"/>
    <xf numFmtId="0" fontId="23" fillId="2" borderId="1" xfId="0" applyFont="1" applyFill="1" applyBorder="1"/>
    <xf numFmtId="0" fontId="5" fillId="2" borderId="21" xfId="0" applyFont="1" applyFill="1" applyBorder="1" applyAlignment="1">
      <alignment horizontal="left" wrapText="1"/>
    </xf>
    <xf numFmtId="0" fontId="0" fillId="5" borderId="1" xfId="0" applyFill="1" applyBorder="1"/>
    <xf numFmtId="9" fontId="0" fillId="0" borderId="0" xfId="0" applyNumberFormat="1"/>
    <xf numFmtId="49" fontId="5" fillId="2" borderId="21" xfId="0" applyNumberFormat="1" applyFont="1" applyFill="1" applyBorder="1" applyAlignment="1">
      <alignment horizontal="left" wrapText="1"/>
    </xf>
    <xf numFmtId="0" fontId="13" fillId="8" borderId="1" xfId="0" applyFont="1" applyFill="1" applyBorder="1" applyAlignment="1">
      <alignment horizontal="center" vertical="center" wrapText="1"/>
    </xf>
    <xf numFmtId="0" fontId="13" fillId="7" borderId="21" xfId="0" applyFont="1" applyFill="1" applyBorder="1" applyAlignment="1">
      <alignment horizontal="left" vertical="center" wrapText="1"/>
    </xf>
    <xf numFmtId="9" fontId="0" fillId="0" borderId="1" xfId="0" applyNumberFormat="1" applyBorder="1"/>
    <xf numFmtId="9" fontId="0" fillId="2" borderId="1" xfId="0" applyNumberFormat="1" applyFill="1" applyBorder="1"/>
    <xf numFmtId="0" fontId="18" fillId="8" borderId="6" xfId="2" applyFont="1" applyFill="1" applyBorder="1" applyAlignment="1">
      <alignment horizontal="left" vertical="center" wrapText="1"/>
    </xf>
    <xf numFmtId="0" fontId="20" fillId="2" borderId="0" xfId="0" applyFont="1" applyFill="1" applyAlignment="1">
      <alignment horizontal="center"/>
    </xf>
    <xf numFmtId="0" fontId="25" fillId="2" borderId="0" xfId="0" applyFont="1" applyFill="1" applyAlignment="1">
      <alignment horizontal="left" wrapText="1"/>
    </xf>
    <xf numFmtId="0" fontId="26" fillId="0" borderId="0" xfId="0" applyFont="1"/>
    <xf numFmtId="0" fontId="7" fillId="3" borderId="13" xfId="0" applyFont="1" applyFill="1" applyBorder="1" applyAlignment="1">
      <alignment horizontal="left" vertical="top" wrapText="1"/>
    </xf>
    <xf numFmtId="0" fontId="7" fillId="3" borderId="14" xfId="0" applyFont="1" applyFill="1" applyBorder="1" applyAlignment="1">
      <alignment horizontal="left" vertical="top" wrapText="1"/>
    </xf>
    <xf numFmtId="0" fontId="7" fillId="3" borderId="10" xfId="0" applyFont="1" applyFill="1" applyBorder="1" applyAlignment="1">
      <alignment horizontal="left" vertical="top" wrapText="1"/>
    </xf>
    <xf numFmtId="0" fontId="7" fillId="3" borderId="12" xfId="0" applyFont="1" applyFill="1" applyBorder="1" applyAlignment="1">
      <alignment horizontal="left" vertical="top" wrapText="1"/>
    </xf>
    <xf numFmtId="0" fontId="21" fillId="3" borderId="13" xfId="0" applyFont="1" applyFill="1" applyBorder="1" applyAlignment="1">
      <alignment horizontal="left" vertical="top" wrapText="1"/>
    </xf>
    <xf numFmtId="0" fontId="21" fillId="3" borderId="14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0" fontId="11" fillId="3" borderId="10" xfId="0" applyFont="1" applyFill="1" applyBorder="1" applyAlignment="1">
      <alignment horizontal="left" vertical="top" wrapText="1"/>
    </xf>
    <xf numFmtId="0" fontId="11" fillId="3" borderId="12" xfId="0" applyFont="1" applyFill="1" applyBorder="1" applyAlignment="1">
      <alignment horizontal="left" vertical="top" wrapText="1"/>
    </xf>
    <xf numFmtId="0" fontId="0" fillId="9" borderId="1" xfId="0" applyFill="1" applyBorder="1" applyAlignment="1">
      <alignment horizontal="center" vertical="center" wrapText="1"/>
    </xf>
    <xf numFmtId="0" fontId="6" fillId="9" borderId="1" xfId="0" applyFont="1" applyFill="1" applyBorder="1"/>
    <xf numFmtId="0" fontId="0" fillId="9" borderId="0" xfId="0" applyFill="1"/>
    <xf numFmtId="0" fontId="5" fillId="9" borderId="1" xfId="0" applyFont="1" applyFill="1" applyBorder="1"/>
    <xf numFmtId="0" fontId="27" fillId="9" borderId="1" xfId="0" applyFont="1" applyFill="1" applyBorder="1"/>
    <xf numFmtId="0" fontId="28" fillId="9" borderId="1" xfId="0" applyFont="1" applyFill="1" applyBorder="1"/>
    <xf numFmtId="0" fontId="28" fillId="2" borderId="1" xfId="0" applyFont="1" applyFill="1" applyBorder="1"/>
    <xf numFmtId="0" fontId="5" fillId="9" borderId="21" xfId="0" applyFont="1" applyFill="1" applyBorder="1" applyAlignment="1">
      <alignment horizontal="left" wrapText="1"/>
    </xf>
    <xf numFmtId="0" fontId="15" fillId="9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wrapText="1"/>
    </xf>
    <xf numFmtId="9" fontId="0" fillId="9" borderId="1" xfId="0" applyNumberFormat="1" applyFill="1" applyBorder="1"/>
    <xf numFmtId="1" fontId="6" fillId="9" borderId="1" xfId="0" applyNumberFormat="1" applyFont="1" applyFill="1" applyBorder="1" applyAlignment="1">
      <alignment horizontal="right" wrapText="1"/>
    </xf>
    <xf numFmtId="0" fontId="5" fillId="9" borderId="1" xfId="0" applyFont="1" applyFill="1" applyBorder="1" applyAlignment="1">
      <alignment horizontal="left" wrapText="1"/>
    </xf>
    <xf numFmtId="0" fontId="29" fillId="9" borderId="1" xfId="0" applyFont="1" applyFill="1" applyBorder="1" applyAlignment="1">
      <alignment wrapText="1"/>
    </xf>
    <xf numFmtId="0" fontId="0" fillId="10" borderId="1" xfId="0" applyFill="1" applyBorder="1"/>
  </cellXfs>
  <cellStyles count="3">
    <cellStyle name="Normální" xfId="0" builtinId="0"/>
    <cellStyle name="Normální 2" xfId="2" xr:uid="{3A61850B-9A82-41AB-9294-B0CB4DEC054A}"/>
    <cellStyle name="TableStyleLight1" xfId="1" xr:uid="{EA66E983-AFB5-4461-AB15-416EE954812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"/>
  <sheetData/>
  <phoneticPr fontId="1" type="noConversion"/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497BA-7000-4B2A-8BB2-29F78218BB30}">
  <dimension ref="A1:U10"/>
  <sheetViews>
    <sheetView workbookViewId="0">
      <selection sqref="A1:U1048576"/>
    </sheetView>
  </sheetViews>
  <sheetFormatPr defaultRowHeight="15"/>
  <cols>
    <col min="1" max="1" width="13.7109375" style="1" customWidth="1"/>
    <col min="2" max="2" width="7" style="4" customWidth="1"/>
    <col min="3" max="3" width="13.42578125" style="2" customWidth="1"/>
    <col min="4" max="4" width="6.85546875" style="2" customWidth="1"/>
    <col min="5" max="5" width="7.5703125" style="3" customWidth="1"/>
    <col min="6" max="7" width="6.7109375" style="4" customWidth="1"/>
    <col min="8" max="9" width="8" style="4" customWidth="1"/>
    <col min="10" max="10" width="6" style="4" customWidth="1"/>
    <col min="11" max="11" width="6.5703125" style="1" customWidth="1"/>
    <col min="12" max="12" width="11.28515625" style="1" customWidth="1"/>
    <col min="13" max="14" width="7" style="1" customWidth="1"/>
    <col min="15" max="15" width="11.42578125" style="1" customWidth="1"/>
    <col min="16" max="16" width="7.42578125" style="1" customWidth="1"/>
    <col min="17" max="17" width="13.7109375" style="1" customWidth="1"/>
    <col min="18" max="18" width="17.7109375" style="1" customWidth="1"/>
    <col min="19" max="19" width="10" style="1" customWidth="1"/>
    <col min="20" max="20" width="5.85546875" style="2" customWidth="1"/>
    <col min="21" max="21" width="27.28515625" style="2" customWidth="1"/>
  </cols>
  <sheetData>
    <row r="1" spans="1:21" ht="80.25">
      <c r="A1" s="24" t="s">
        <v>14</v>
      </c>
      <c r="B1" s="22" t="s">
        <v>0</v>
      </c>
      <c r="C1" s="23" t="s">
        <v>5</v>
      </c>
      <c r="D1" s="23" t="s">
        <v>6</v>
      </c>
      <c r="E1" s="24" t="s">
        <v>2</v>
      </c>
      <c r="F1" s="24" t="s">
        <v>4</v>
      </c>
      <c r="G1" s="25" t="s">
        <v>50</v>
      </c>
      <c r="H1" s="24" t="s">
        <v>7</v>
      </c>
      <c r="I1" s="24" t="s">
        <v>27</v>
      </c>
      <c r="J1" s="25" t="s">
        <v>1</v>
      </c>
      <c r="K1" s="25" t="s">
        <v>3</v>
      </c>
      <c r="L1" s="24" t="s">
        <v>11</v>
      </c>
      <c r="M1" s="25" t="s">
        <v>12</v>
      </c>
      <c r="N1" s="24" t="s">
        <v>45</v>
      </c>
      <c r="O1" s="24" t="s">
        <v>13</v>
      </c>
      <c r="P1" s="24" t="s">
        <v>41</v>
      </c>
      <c r="Q1" s="24" t="s">
        <v>14</v>
      </c>
      <c r="R1" s="24" t="s">
        <v>28</v>
      </c>
      <c r="S1" s="24" t="s">
        <v>44</v>
      </c>
      <c r="T1" s="28" t="s">
        <v>15</v>
      </c>
      <c r="U1" s="23" t="s">
        <v>8</v>
      </c>
    </row>
    <row r="2" spans="1:21" ht="26.25">
      <c r="A2" s="26" t="s">
        <v>84</v>
      </c>
      <c r="B2" s="26">
        <v>7</v>
      </c>
      <c r="C2" s="26" t="s">
        <v>10</v>
      </c>
      <c r="D2" s="26">
        <v>145</v>
      </c>
      <c r="E2" s="6">
        <f t="shared" ref="E2:E10" si="0">SUM(D2/3.14)</f>
        <v>46.178343949044582</v>
      </c>
      <c r="F2" s="7">
        <v>18</v>
      </c>
      <c r="G2" s="7">
        <v>3</v>
      </c>
      <c r="H2" s="7">
        <v>7</v>
      </c>
      <c r="I2" s="7">
        <f t="shared" ref="I2:I10" si="1">SUM(H2*F2)</f>
        <v>126</v>
      </c>
      <c r="J2" s="7">
        <v>2</v>
      </c>
      <c r="K2" s="8">
        <v>2</v>
      </c>
      <c r="L2" s="8">
        <v>4</v>
      </c>
      <c r="M2" s="8" t="s">
        <v>40</v>
      </c>
      <c r="N2" s="8">
        <v>2</v>
      </c>
      <c r="O2" s="29">
        <v>0.05</v>
      </c>
      <c r="P2" s="8" t="s">
        <v>251</v>
      </c>
      <c r="Q2" s="26" t="s">
        <v>85</v>
      </c>
      <c r="R2" s="9"/>
      <c r="S2" s="9">
        <v>3</v>
      </c>
      <c r="T2" s="5">
        <v>1</v>
      </c>
      <c r="U2" s="5" t="s">
        <v>86</v>
      </c>
    </row>
    <row r="3" spans="1:21" ht="39">
      <c r="A3" s="26" t="s">
        <v>84</v>
      </c>
      <c r="B3" s="26">
        <v>133</v>
      </c>
      <c r="C3" s="26" t="s">
        <v>10</v>
      </c>
      <c r="D3" s="26">
        <v>190</v>
      </c>
      <c r="E3" s="6">
        <f t="shared" si="0"/>
        <v>60.509554140127385</v>
      </c>
      <c r="F3" s="7">
        <v>16</v>
      </c>
      <c r="G3" s="7">
        <v>11</v>
      </c>
      <c r="H3" s="7">
        <v>11</v>
      </c>
      <c r="I3" s="7">
        <f t="shared" si="1"/>
        <v>176</v>
      </c>
      <c r="J3" s="7">
        <v>3</v>
      </c>
      <c r="K3" s="8">
        <v>3</v>
      </c>
      <c r="L3" s="8">
        <v>4</v>
      </c>
      <c r="M3" s="8" t="s">
        <v>42</v>
      </c>
      <c r="N3" s="8">
        <v>3</v>
      </c>
      <c r="O3" s="29">
        <v>0.05</v>
      </c>
      <c r="P3" s="8" t="s">
        <v>251</v>
      </c>
      <c r="Q3" s="26" t="s">
        <v>140</v>
      </c>
      <c r="R3" s="9" t="s">
        <v>141</v>
      </c>
      <c r="S3" s="9" t="s">
        <v>43</v>
      </c>
      <c r="T3" s="5">
        <v>1</v>
      </c>
      <c r="U3" s="5" t="s">
        <v>129</v>
      </c>
    </row>
    <row r="4" spans="1:21">
      <c r="A4" s="26" t="s">
        <v>84</v>
      </c>
      <c r="B4" s="26">
        <v>131</v>
      </c>
      <c r="C4" s="26" t="s">
        <v>10</v>
      </c>
      <c r="D4" s="26">
        <v>210</v>
      </c>
      <c r="E4" s="6">
        <f t="shared" si="0"/>
        <v>66.878980891719749</v>
      </c>
      <c r="F4" s="7">
        <v>28</v>
      </c>
      <c r="G4" s="7">
        <v>3</v>
      </c>
      <c r="H4" s="7">
        <v>8</v>
      </c>
      <c r="I4" s="7">
        <f t="shared" si="1"/>
        <v>224</v>
      </c>
      <c r="J4" s="7">
        <v>2</v>
      </c>
      <c r="K4" s="8">
        <v>2</v>
      </c>
      <c r="L4" s="8">
        <v>4</v>
      </c>
      <c r="M4" s="8" t="s">
        <v>40</v>
      </c>
      <c r="N4" s="8">
        <v>2</v>
      </c>
      <c r="O4" s="29">
        <v>0.05</v>
      </c>
      <c r="P4" s="8" t="s">
        <v>251</v>
      </c>
      <c r="Q4" s="26" t="s">
        <v>139</v>
      </c>
      <c r="R4" s="9"/>
      <c r="S4" s="9">
        <v>3</v>
      </c>
      <c r="T4" s="5">
        <v>1</v>
      </c>
      <c r="U4" s="5" t="s">
        <v>132</v>
      </c>
    </row>
    <row r="5" spans="1:21">
      <c r="A5" s="26" t="s">
        <v>84</v>
      </c>
      <c r="B5" s="26">
        <v>147</v>
      </c>
      <c r="C5" s="26" t="s">
        <v>10</v>
      </c>
      <c r="D5" s="26">
        <v>100</v>
      </c>
      <c r="E5" s="6">
        <f t="shared" si="0"/>
        <v>31.847133757961782</v>
      </c>
      <c r="F5" s="7">
        <v>16</v>
      </c>
      <c r="G5" s="7">
        <v>1</v>
      </c>
      <c r="H5" s="7">
        <v>8</v>
      </c>
      <c r="I5" s="7">
        <f t="shared" si="1"/>
        <v>128</v>
      </c>
      <c r="J5" s="7">
        <v>1</v>
      </c>
      <c r="K5" s="8">
        <v>2</v>
      </c>
      <c r="L5" s="8">
        <v>4</v>
      </c>
      <c r="M5" s="8" t="s">
        <v>42</v>
      </c>
      <c r="N5" s="8">
        <v>2</v>
      </c>
      <c r="O5" s="29">
        <v>0.05</v>
      </c>
      <c r="P5" s="8" t="s">
        <v>251</v>
      </c>
      <c r="Q5" s="26" t="s">
        <v>139</v>
      </c>
      <c r="R5" s="9"/>
      <c r="S5" s="9">
        <v>3</v>
      </c>
      <c r="T5" s="5">
        <v>1</v>
      </c>
      <c r="U5" s="5" t="s">
        <v>131</v>
      </c>
    </row>
    <row r="6" spans="1:21">
      <c r="A6" s="26" t="s">
        <v>84</v>
      </c>
      <c r="B6" s="26">
        <v>159</v>
      </c>
      <c r="C6" s="26" t="s">
        <v>10</v>
      </c>
      <c r="D6" s="26">
        <v>250</v>
      </c>
      <c r="E6" s="6">
        <f t="shared" si="0"/>
        <v>79.617834394904449</v>
      </c>
      <c r="F6" s="7">
        <v>15</v>
      </c>
      <c r="G6" s="7">
        <v>5</v>
      </c>
      <c r="H6" s="7">
        <v>9</v>
      </c>
      <c r="I6" s="7">
        <f t="shared" si="1"/>
        <v>135</v>
      </c>
      <c r="J6" s="7">
        <v>2</v>
      </c>
      <c r="K6" s="8">
        <v>3</v>
      </c>
      <c r="L6" s="8">
        <v>4</v>
      </c>
      <c r="M6" s="8" t="s">
        <v>42</v>
      </c>
      <c r="N6" s="8">
        <v>2</v>
      </c>
      <c r="O6" s="29">
        <v>0.15</v>
      </c>
      <c r="P6" s="8" t="s">
        <v>251</v>
      </c>
      <c r="Q6" s="26" t="s">
        <v>139</v>
      </c>
      <c r="R6" s="9"/>
      <c r="S6" s="9">
        <v>3</v>
      </c>
      <c r="T6" s="5">
        <v>1</v>
      </c>
      <c r="U6" s="5"/>
    </row>
    <row r="7" spans="1:21">
      <c r="A7" s="26" t="s">
        <v>84</v>
      </c>
      <c r="B7" s="26">
        <v>183</v>
      </c>
      <c r="C7" s="26" t="s">
        <v>10</v>
      </c>
      <c r="D7" s="26">
        <v>170</v>
      </c>
      <c r="E7" s="6">
        <f t="shared" si="0"/>
        <v>54.140127388535028</v>
      </c>
      <c r="F7" s="7">
        <v>18</v>
      </c>
      <c r="G7" s="7">
        <v>5</v>
      </c>
      <c r="H7" s="7">
        <v>8</v>
      </c>
      <c r="I7" s="7">
        <f t="shared" si="1"/>
        <v>144</v>
      </c>
      <c r="J7" s="7">
        <v>2</v>
      </c>
      <c r="K7" s="8">
        <v>2</v>
      </c>
      <c r="L7" s="8">
        <v>4</v>
      </c>
      <c r="M7" s="8" t="s">
        <v>40</v>
      </c>
      <c r="N7" s="8">
        <v>2</v>
      </c>
      <c r="O7" s="29">
        <v>0.05</v>
      </c>
      <c r="P7" s="8" t="s">
        <v>251</v>
      </c>
      <c r="Q7" s="26" t="s">
        <v>139</v>
      </c>
      <c r="R7" s="9"/>
      <c r="S7" s="9">
        <v>3</v>
      </c>
      <c r="T7" s="5">
        <v>1</v>
      </c>
      <c r="U7" s="5" t="s">
        <v>171</v>
      </c>
    </row>
    <row r="8" spans="1:21">
      <c r="A8" s="26" t="s">
        <v>84</v>
      </c>
      <c r="B8" s="26">
        <v>202</v>
      </c>
      <c r="C8" s="26" t="s">
        <v>10</v>
      </c>
      <c r="D8" s="26">
        <v>188</v>
      </c>
      <c r="E8" s="6">
        <f t="shared" si="0"/>
        <v>59.872611464968152</v>
      </c>
      <c r="F8" s="7">
        <v>21</v>
      </c>
      <c r="G8" s="7">
        <v>5</v>
      </c>
      <c r="H8" s="7">
        <v>10</v>
      </c>
      <c r="I8" s="7">
        <f t="shared" si="1"/>
        <v>210</v>
      </c>
      <c r="J8" s="7">
        <v>2</v>
      </c>
      <c r="K8" s="8">
        <v>2</v>
      </c>
      <c r="L8" s="8">
        <v>4</v>
      </c>
      <c r="M8" s="8" t="s">
        <v>40</v>
      </c>
      <c r="N8" s="8">
        <v>2</v>
      </c>
      <c r="O8" s="29">
        <v>0.05</v>
      </c>
      <c r="P8" s="8" t="s">
        <v>251</v>
      </c>
      <c r="Q8" s="26" t="s">
        <v>139</v>
      </c>
      <c r="R8" s="9"/>
      <c r="S8" s="9">
        <v>3</v>
      </c>
      <c r="T8" s="5">
        <v>1</v>
      </c>
      <c r="U8" s="5" t="s">
        <v>189</v>
      </c>
    </row>
    <row r="9" spans="1:21" ht="39">
      <c r="A9" s="26" t="s">
        <v>84</v>
      </c>
      <c r="B9" s="26">
        <v>128</v>
      </c>
      <c r="C9" s="26" t="s">
        <v>10</v>
      </c>
      <c r="D9" s="26">
        <v>185</v>
      </c>
      <c r="E9" s="6">
        <f t="shared" si="0"/>
        <v>58.917197452229296</v>
      </c>
      <c r="F9" s="7">
        <v>23</v>
      </c>
      <c r="G9" s="7">
        <v>10</v>
      </c>
      <c r="H9" s="7">
        <v>8</v>
      </c>
      <c r="I9" s="7">
        <f t="shared" si="1"/>
        <v>184</v>
      </c>
      <c r="J9" s="7">
        <v>3</v>
      </c>
      <c r="K9" s="8">
        <v>4</v>
      </c>
      <c r="L9" s="8">
        <v>4</v>
      </c>
      <c r="M9" s="8" t="s">
        <v>39</v>
      </c>
      <c r="N9" s="8">
        <v>4</v>
      </c>
      <c r="O9" s="21">
        <v>0.55000000000000004</v>
      </c>
      <c r="P9" s="8" t="s">
        <v>70</v>
      </c>
      <c r="Q9" s="26" t="s">
        <v>128</v>
      </c>
      <c r="R9" s="9" t="s">
        <v>121</v>
      </c>
      <c r="S9" s="9" t="s">
        <v>43</v>
      </c>
      <c r="T9" s="5">
        <v>1</v>
      </c>
      <c r="U9" s="5" t="s">
        <v>129</v>
      </c>
    </row>
    <row r="10" spans="1:21" ht="39">
      <c r="A10" s="26" t="s">
        <v>84</v>
      </c>
      <c r="B10" s="26">
        <v>218</v>
      </c>
      <c r="C10" s="26" t="s">
        <v>10</v>
      </c>
      <c r="D10" s="26">
        <v>120</v>
      </c>
      <c r="E10" s="6">
        <f t="shared" si="0"/>
        <v>38.216560509554135</v>
      </c>
      <c r="F10" s="7">
        <v>11</v>
      </c>
      <c r="G10" s="7">
        <v>4</v>
      </c>
      <c r="H10" s="7">
        <v>5</v>
      </c>
      <c r="I10" s="7">
        <f t="shared" si="1"/>
        <v>55</v>
      </c>
      <c r="J10" s="7">
        <v>3</v>
      </c>
      <c r="K10" s="8">
        <v>3</v>
      </c>
      <c r="L10" s="8">
        <v>4</v>
      </c>
      <c r="M10" s="8" t="s">
        <v>42</v>
      </c>
      <c r="N10" s="8">
        <v>3</v>
      </c>
      <c r="O10" s="29">
        <v>0.05</v>
      </c>
      <c r="P10" s="8" t="s">
        <v>251</v>
      </c>
      <c r="Q10" s="26" t="s">
        <v>335</v>
      </c>
      <c r="R10" s="9"/>
      <c r="S10" s="9">
        <v>3</v>
      </c>
      <c r="T10" s="5">
        <v>1</v>
      </c>
      <c r="U10" s="5" t="s">
        <v>203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D7D5A-03B5-4DC6-8B91-076F9648EA9F}">
  <dimension ref="A1:W107"/>
  <sheetViews>
    <sheetView topLeftCell="B1" zoomScaleNormal="100" workbookViewId="0">
      <selection activeCell="AD29" sqref="AD29"/>
    </sheetView>
  </sheetViews>
  <sheetFormatPr defaultRowHeight="15"/>
  <cols>
    <col min="2" max="2" width="7" customWidth="1"/>
    <col min="3" max="3" width="7.5703125" style="3" customWidth="1"/>
    <col min="4" max="4" width="10.42578125" style="1" customWidth="1"/>
    <col min="5" max="5" width="7" style="4" customWidth="1"/>
    <col min="6" max="6" width="13.42578125" style="2" customWidth="1"/>
    <col min="7" max="7" width="6.85546875" style="2" customWidth="1"/>
    <col min="8" max="8" width="7.5703125" style="3" customWidth="1"/>
    <col min="9" max="10" width="6.7109375" style="4" customWidth="1"/>
    <col min="11" max="12" width="8" style="4" customWidth="1"/>
    <col min="13" max="13" width="6" style="4" customWidth="1"/>
    <col min="14" max="15" width="6.5703125" style="1" customWidth="1"/>
    <col min="16" max="16" width="3.85546875" style="1" customWidth="1"/>
    <col min="17" max="17" width="5.140625" style="1" customWidth="1"/>
    <col min="18" max="18" width="11.42578125" style="1" customWidth="1"/>
    <col min="19" max="19" width="7.42578125" style="1" customWidth="1"/>
    <col min="20" max="20" width="5.85546875" style="2" customWidth="1"/>
    <col min="21" max="21" width="19.140625" style="2" customWidth="1"/>
  </cols>
  <sheetData>
    <row r="1" spans="1:23">
      <c r="K1" s="94" t="s">
        <v>360</v>
      </c>
    </row>
    <row r="2" spans="1:23" ht="80.25">
      <c r="A2" s="24" t="s">
        <v>336</v>
      </c>
      <c r="B2" s="24" t="s">
        <v>350</v>
      </c>
      <c r="C2" s="24" t="s">
        <v>337</v>
      </c>
      <c r="D2" s="24" t="s">
        <v>14</v>
      </c>
      <c r="E2" s="22" t="s">
        <v>0</v>
      </c>
      <c r="F2" s="23" t="s">
        <v>5</v>
      </c>
      <c r="G2" s="23" t="s">
        <v>6</v>
      </c>
      <c r="H2" s="24" t="s">
        <v>337</v>
      </c>
      <c r="I2" s="24" t="s">
        <v>4</v>
      </c>
      <c r="J2" s="25" t="s">
        <v>50</v>
      </c>
      <c r="K2" s="24" t="s">
        <v>7</v>
      </c>
      <c r="L2" s="24" t="s">
        <v>27</v>
      </c>
      <c r="M2" s="25" t="s">
        <v>1</v>
      </c>
      <c r="N2" s="25" t="s">
        <v>3</v>
      </c>
      <c r="O2" s="24" t="s">
        <v>11</v>
      </c>
      <c r="P2" s="25" t="s">
        <v>12</v>
      </c>
      <c r="Q2" s="24" t="s">
        <v>45</v>
      </c>
      <c r="R2" s="24" t="s">
        <v>13</v>
      </c>
      <c r="S2" s="24" t="s">
        <v>41</v>
      </c>
      <c r="T2" s="28" t="s">
        <v>15</v>
      </c>
      <c r="U2" s="23" t="s">
        <v>8</v>
      </c>
    </row>
    <row r="3" spans="1:23">
      <c r="A3" s="68">
        <f>SUM(B3*10)</f>
        <v>149.04458598726114</v>
      </c>
      <c r="B3" s="67">
        <f t="shared" ref="B3:B34" si="0">SUM(C3*1.3)</f>
        <v>14.904458598726114</v>
      </c>
      <c r="C3" s="50">
        <f t="shared" ref="C3:C34" si="1">SUM(G3/3.14)</f>
        <v>11.464968152866241</v>
      </c>
      <c r="D3" s="48"/>
      <c r="E3" s="49"/>
      <c r="F3" s="49"/>
      <c r="G3" s="58">
        <v>36</v>
      </c>
      <c r="H3" s="50">
        <v>16</v>
      </c>
      <c r="I3" s="51"/>
      <c r="J3" s="51"/>
      <c r="K3" s="51"/>
      <c r="L3" s="51"/>
      <c r="M3" s="51"/>
      <c r="N3" s="52"/>
      <c r="O3" s="52"/>
      <c r="P3" s="52"/>
      <c r="Q3" s="52"/>
      <c r="R3" s="56"/>
      <c r="S3" s="52"/>
      <c r="T3" s="54"/>
      <c r="U3" s="54"/>
      <c r="V3" s="67">
        <f t="shared" ref="V3:V34" si="2">SUM(H3-C3)</f>
        <v>4.5350318471337587</v>
      </c>
      <c r="W3">
        <v>1</v>
      </c>
    </row>
    <row r="4" spans="1:23">
      <c r="A4" s="68">
        <f t="shared" ref="A4:A67" si="3">SUM(B4*10)</f>
        <v>207.0063694267516</v>
      </c>
      <c r="B4" s="67">
        <f t="shared" si="0"/>
        <v>20.70063694267516</v>
      </c>
      <c r="C4" s="50">
        <f t="shared" si="1"/>
        <v>15.923566878980891</v>
      </c>
      <c r="D4" s="48"/>
      <c r="E4" s="49"/>
      <c r="F4" s="49"/>
      <c r="G4" s="58">
        <v>50</v>
      </c>
      <c r="H4" s="50">
        <v>11</v>
      </c>
      <c r="I4" s="51"/>
      <c r="J4" s="51"/>
      <c r="K4" s="51"/>
      <c r="L4" s="51"/>
      <c r="M4" s="51"/>
      <c r="N4" s="52"/>
      <c r="O4" s="52"/>
      <c r="P4" s="52"/>
      <c r="Q4" s="52"/>
      <c r="R4" s="56"/>
      <c r="S4" s="52"/>
      <c r="T4" s="54"/>
      <c r="U4" s="54"/>
      <c r="V4" s="67">
        <f t="shared" si="2"/>
        <v>-4.9235668789808908</v>
      </c>
      <c r="W4">
        <v>1</v>
      </c>
    </row>
    <row r="5" spans="1:23">
      <c r="A5" s="67">
        <f t="shared" si="3"/>
        <v>248.40764331210187</v>
      </c>
      <c r="B5" s="67">
        <f t="shared" si="0"/>
        <v>24.840764331210188</v>
      </c>
      <c r="C5" s="50">
        <f t="shared" si="1"/>
        <v>19.108280254777068</v>
      </c>
      <c r="D5" s="48"/>
      <c r="E5" s="49"/>
      <c r="F5" s="49"/>
      <c r="G5" s="58">
        <v>60</v>
      </c>
      <c r="H5" s="50">
        <v>19</v>
      </c>
      <c r="I5" s="51"/>
      <c r="J5" s="51"/>
      <c r="K5" s="51"/>
      <c r="L5" s="51"/>
      <c r="M5" s="51"/>
      <c r="N5" s="52"/>
      <c r="O5" s="52"/>
      <c r="P5" s="52"/>
      <c r="Q5" s="52"/>
      <c r="R5" s="53"/>
      <c r="S5" s="52"/>
      <c r="T5" s="54"/>
      <c r="U5" s="54"/>
      <c r="V5" s="67">
        <f t="shared" si="2"/>
        <v>-0.1082802547770676</v>
      </c>
      <c r="W5">
        <v>2</v>
      </c>
    </row>
    <row r="6" spans="1:23">
      <c r="A6" s="68">
        <f t="shared" si="3"/>
        <v>331.21019108280251</v>
      </c>
      <c r="B6" s="67">
        <f t="shared" si="0"/>
        <v>33.121019108280251</v>
      </c>
      <c r="C6" s="50">
        <f t="shared" si="1"/>
        <v>25.477707006369425</v>
      </c>
      <c r="D6" s="48"/>
      <c r="E6" s="49"/>
      <c r="F6" s="49"/>
      <c r="G6" s="58">
        <v>80</v>
      </c>
      <c r="H6" s="50">
        <f t="shared" ref="H6:H11" si="4">SUM(G6/3.14)</f>
        <v>25.477707006369425</v>
      </c>
      <c r="I6" s="51"/>
      <c r="J6" s="51"/>
      <c r="K6" s="51"/>
      <c r="L6" s="51"/>
      <c r="M6" s="51"/>
      <c r="N6" s="52"/>
      <c r="O6" s="52"/>
      <c r="P6" s="52"/>
      <c r="Q6" s="52"/>
      <c r="R6" s="56"/>
      <c r="S6" s="52"/>
      <c r="T6" s="54"/>
      <c r="U6" s="54"/>
      <c r="V6" s="67">
        <f t="shared" si="2"/>
        <v>0</v>
      </c>
      <c r="W6">
        <v>1</v>
      </c>
    </row>
    <row r="7" spans="1:23" ht="45">
      <c r="A7" s="67">
        <f t="shared" si="3"/>
        <v>339.49044585987258</v>
      </c>
      <c r="B7" s="67">
        <f t="shared" si="0"/>
        <v>33.949044585987259</v>
      </c>
      <c r="C7" s="50">
        <f t="shared" si="1"/>
        <v>26.114649681528661</v>
      </c>
      <c r="D7" s="48" t="s">
        <v>71</v>
      </c>
      <c r="E7" s="49">
        <v>156</v>
      </c>
      <c r="F7" s="49" t="s">
        <v>161</v>
      </c>
      <c r="G7" s="49">
        <v>82</v>
      </c>
      <c r="H7" s="50">
        <f t="shared" si="4"/>
        <v>26.114649681528661</v>
      </c>
      <c r="I7" s="51">
        <v>10</v>
      </c>
      <c r="J7" s="51">
        <v>5</v>
      </c>
      <c r="K7" s="51">
        <v>7</v>
      </c>
      <c r="L7" s="51">
        <f>SUM(K7*I7)</f>
        <v>70</v>
      </c>
      <c r="M7" s="51">
        <v>3</v>
      </c>
      <c r="N7" s="52">
        <v>4</v>
      </c>
      <c r="O7" s="52">
        <v>3</v>
      </c>
      <c r="P7" s="52" t="s">
        <v>39</v>
      </c>
      <c r="Q7" s="52">
        <v>4</v>
      </c>
      <c r="R7" s="53">
        <v>0.1</v>
      </c>
      <c r="S7" s="52" t="s">
        <v>251</v>
      </c>
      <c r="T7" s="54">
        <v>1</v>
      </c>
      <c r="U7" s="54" t="s">
        <v>157</v>
      </c>
      <c r="V7" s="67">
        <f t="shared" si="2"/>
        <v>0</v>
      </c>
      <c r="W7">
        <v>2</v>
      </c>
    </row>
    <row r="8" spans="1:23" ht="30">
      <c r="A8" s="67">
        <f t="shared" si="3"/>
        <v>356.05095541401278</v>
      </c>
      <c r="B8" s="67">
        <f t="shared" si="0"/>
        <v>35.605095541401276</v>
      </c>
      <c r="C8" s="50">
        <f t="shared" si="1"/>
        <v>27.388535031847134</v>
      </c>
      <c r="D8" s="48" t="s">
        <v>71</v>
      </c>
      <c r="E8" s="49">
        <v>79</v>
      </c>
      <c r="F8" s="49" t="s">
        <v>72</v>
      </c>
      <c r="G8" s="49">
        <v>86</v>
      </c>
      <c r="H8" s="50">
        <f t="shared" si="4"/>
        <v>27.388535031847134</v>
      </c>
      <c r="I8" s="51">
        <v>22</v>
      </c>
      <c r="J8" s="51">
        <v>15</v>
      </c>
      <c r="K8" s="51">
        <v>7</v>
      </c>
      <c r="L8" s="51">
        <f>SUM(K8*I8)</f>
        <v>154</v>
      </c>
      <c r="M8" s="51">
        <v>3</v>
      </c>
      <c r="N8" s="52">
        <v>4</v>
      </c>
      <c r="O8" s="52">
        <v>3</v>
      </c>
      <c r="P8" s="52" t="s">
        <v>39</v>
      </c>
      <c r="Q8" s="52">
        <v>4</v>
      </c>
      <c r="R8" s="56">
        <v>0.55000000000000004</v>
      </c>
      <c r="S8" s="52" t="s">
        <v>70</v>
      </c>
      <c r="T8" s="54">
        <v>1</v>
      </c>
      <c r="U8" s="54" t="s">
        <v>94</v>
      </c>
      <c r="V8" s="67">
        <f t="shared" si="2"/>
        <v>0</v>
      </c>
      <c r="W8">
        <v>3</v>
      </c>
    </row>
    <row r="9" spans="1:23">
      <c r="A9" s="67">
        <f t="shared" si="3"/>
        <v>380.89171974522293</v>
      </c>
      <c r="B9" s="67">
        <f t="shared" si="0"/>
        <v>38.089171974522294</v>
      </c>
      <c r="C9" s="50">
        <f t="shared" si="1"/>
        <v>29.29936305732484</v>
      </c>
      <c r="D9" s="48"/>
      <c r="E9" s="49"/>
      <c r="F9" s="49"/>
      <c r="G9" s="58">
        <v>92</v>
      </c>
      <c r="H9" s="50">
        <f t="shared" si="4"/>
        <v>29.29936305732484</v>
      </c>
      <c r="I9" s="51"/>
      <c r="J9" s="51"/>
      <c r="K9" s="51"/>
      <c r="L9" s="51"/>
      <c r="M9" s="51"/>
      <c r="N9" s="52"/>
      <c r="O9" s="52"/>
      <c r="P9" s="52"/>
      <c r="Q9" s="52"/>
      <c r="R9" s="56"/>
      <c r="S9" s="52"/>
      <c r="T9" s="54"/>
      <c r="U9" s="54"/>
      <c r="V9" s="67">
        <f t="shared" si="2"/>
        <v>0</v>
      </c>
      <c r="W9">
        <v>4</v>
      </c>
    </row>
    <row r="10" spans="1:23" ht="30">
      <c r="A10" s="67">
        <f t="shared" si="3"/>
        <v>393.31210191082801</v>
      </c>
      <c r="B10" s="67">
        <f t="shared" si="0"/>
        <v>39.331210191082803</v>
      </c>
      <c r="C10" s="50">
        <f t="shared" si="1"/>
        <v>30.254777070063692</v>
      </c>
      <c r="D10" s="48" t="s">
        <v>71</v>
      </c>
      <c r="E10" s="49">
        <v>80</v>
      </c>
      <c r="F10" s="49" t="s">
        <v>72</v>
      </c>
      <c r="G10" s="49">
        <v>95</v>
      </c>
      <c r="H10" s="50">
        <f t="shared" si="4"/>
        <v>30.254777070063692</v>
      </c>
      <c r="I10" s="51">
        <v>22</v>
      </c>
      <c r="J10" s="51">
        <v>14</v>
      </c>
      <c r="K10" s="51">
        <v>6</v>
      </c>
      <c r="L10" s="51">
        <f t="shared" ref="L10:L41" si="5">SUM(K10*I10)</f>
        <v>132</v>
      </c>
      <c r="M10" s="51">
        <v>3</v>
      </c>
      <c r="N10" s="52">
        <v>4</v>
      </c>
      <c r="O10" s="52">
        <v>3</v>
      </c>
      <c r="P10" s="52" t="s">
        <v>39</v>
      </c>
      <c r="Q10" s="52">
        <v>4</v>
      </c>
      <c r="R10" s="53">
        <v>0.2</v>
      </c>
      <c r="S10" s="52" t="s">
        <v>251</v>
      </c>
      <c r="T10" s="54">
        <v>1</v>
      </c>
      <c r="U10" s="54" t="s">
        <v>94</v>
      </c>
      <c r="V10" s="67">
        <f t="shared" si="2"/>
        <v>0</v>
      </c>
      <c r="W10">
        <v>5</v>
      </c>
    </row>
    <row r="11" spans="1:23" ht="26.25">
      <c r="A11" s="68">
        <f t="shared" si="3"/>
        <v>405.73248407643314</v>
      </c>
      <c r="B11" s="67">
        <f t="shared" si="0"/>
        <v>40.573248407643312</v>
      </c>
      <c r="C11" s="50">
        <f t="shared" si="1"/>
        <v>31.210191082802545</v>
      </c>
      <c r="D11" s="48" t="s">
        <v>71</v>
      </c>
      <c r="E11" s="49">
        <v>114</v>
      </c>
      <c r="F11" s="49" t="s">
        <v>10</v>
      </c>
      <c r="G11" s="58">
        <v>98</v>
      </c>
      <c r="H11" s="50">
        <f t="shared" si="4"/>
        <v>31.210191082802545</v>
      </c>
      <c r="I11" s="51">
        <v>18</v>
      </c>
      <c r="J11" s="51">
        <v>6</v>
      </c>
      <c r="K11" s="51">
        <v>8</v>
      </c>
      <c r="L11" s="51">
        <f t="shared" si="5"/>
        <v>144</v>
      </c>
      <c r="M11" s="51">
        <v>4</v>
      </c>
      <c r="N11" s="52">
        <v>4</v>
      </c>
      <c r="O11" s="52">
        <v>4</v>
      </c>
      <c r="P11" s="52" t="s">
        <v>39</v>
      </c>
      <c r="Q11" s="52">
        <v>4</v>
      </c>
      <c r="R11" s="56">
        <v>0.55000000000000004</v>
      </c>
      <c r="S11" s="52" t="s">
        <v>70</v>
      </c>
      <c r="T11" s="54">
        <v>1</v>
      </c>
      <c r="U11" s="54" t="s">
        <v>117</v>
      </c>
      <c r="V11" s="67">
        <f t="shared" si="2"/>
        <v>0</v>
      </c>
      <c r="W11">
        <v>1</v>
      </c>
    </row>
    <row r="12" spans="1:23" ht="26.25">
      <c r="A12" s="67">
        <f t="shared" si="3"/>
        <v>414.01273885350321</v>
      </c>
      <c r="B12" s="67">
        <f t="shared" si="0"/>
        <v>41.401273885350321</v>
      </c>
      <c r="C12" s="50">
        <f t="shared" si="1"/>
        <v>31.847133757961782</v>
      </c>
      <c r="D12" s="48" t="s">
        <v>71</v>
      </c>
      <c r="E12" s="49">
        <v>112</v>
      </c>
      <c r="F12" s="49" t="s">
        <v>10</v>
      </c>
      <c r="G12" s="58">
        <v>100</v>
      </c>
      <c r="H12" s="50">
        <v>32</v>
      </c>
      <c r="I12" s="51">
        <v>18</v>
      </c>
      <c r="J12" s="51">
        <v>7</v>
      </c>
      <c r="K12" s="51">
        <v>8</v>
      </c>
      <c r="L12" s="51">
        <f t="shared" si="5"/>
        <v>144</v>
      </c>
      <c r="M12" s="51">
        <v>3</v>
      </c>
      <c r="N12" s="52">
        <v>4</v>
      </c>
      <c r="O12" s="52">
        <v>4</v>
      </c>
      <c r="P12" s="52" t="s">
        <v>39</v>
      </c>
      <c r="Q12" s="52">
        <v>4</v>
      </c>
      <c r="R12" s="53">
        <v>0.3</v>
      </c>
      <c r="S12" s="52" t="s">
        <v>251</v>
      </c>
      <c r="T12" s="54">
        <v>1</v>
      </c>
      <c r="U12" s="54" t="s">
        <v>115</v>
      </c>
      <c r="V12" s="67">
        <f t="shared" si="2"/>
        <v>0.1528662420382183</v>
      </c>
      <c r="W12">
        <v>2</v>
      </c>
    </row>
    <row r="13" spans="1:23" ht="30">
      <c r="A13" s="67">
        <f t="shared" si="3"/>
        <v>426.43312101910828</v>
      </c>
      <c r="B13" s="67">
        <f t="shared" si="0"/>
        <v>42.64331210191083</v>
      </c>
      <c r="C13" s="50">
        <f t="shared" si="1"/>
        <v>32.802547770700635</v>
      </c>
      <c r="D13" s="48" t="s">
        <v>71</v>
      </c>
      <c r="E13" s="49">
        <v>85</v>
      </c>
      <c r="F13" s="49" t="s">
        <v>72</v>
      </c>
      <c r="G13" s="49">
        <v>103</v>
      </c>
      <c r="H13" s="50">
        <f t="shared" ref="H13:H38" si="6">SUM(G13/3.14)</f>
        <v>32.802547770700635</v>
      </c>
      <c r="I13" s="51">
        <v>22</v>
      </c>
      <c r="J13" s="51">
        <v>14</v>
      </c>
      <c r="K13" s="51">
        <v>7</v>
      </c>
      <c r="L13" s="51">
        <f t="shared" si="5"/>
        <v>154</v>
      </c>
      <c r="M13" s="51">
        <v>3</v>
      </c>
      <c r="N13" s="52">
        <v>4</v>
      </c>
      <c r="O13" s="52">
        <v>4</v>
      </c>
      <c r="P13" s="52" t="s">
        <v>39</v>
      </c>
      <c r="Q13" s="52">
        <v>4</v>
      </c>
      <c r="R13" s="56">
        <v>0.55000000000000004</v>
      </c>
      <c r="S13" s="52" t="s">
        <v>70</v>
      </c>
      <c r="T13" s="54">
        <v>1</v>
      </c>
      <c r="U13" s="54" t="s">
        <v>94</v>
      </c>
      <c r="V13" s="67">
        <f t="shared" si="2"/>
        <v>0</v>
      </c>
      <c r="W13">
        <v>3</v>
      </c>
    </row>
    <row r="14" spans="1:23" ht="30">
      <c r="A14" s="67">
        <f t="shared" si="3"/>
        <v>430.57324840764329</v>
      </c>
      <c r="B14" s="67">
        <f t="shared" si="0"/>
        <v>43.057324840764331</v>
      </c>
      <c r="C14" s="50">
        <f t="shared" si="1"/>
        <v>33.121019108280251</v>
      </c>
      <c r="D14" s="48" t="s">
        <v>71</v>
      </c>
      <c r="E14" s="49">
        <v>30</v>
      </c>
      <c r="F14" s="49" t="s">
        <v>72</v>
      </c>
      <c r="G14" s="49">
        <v>104</v>
      </c>
      <c r="H14" s="50">
        <f t="shared" si="6"/>
        <v>33.121019108280251</v>
      </c>
      <c r="I14" s="51">
        <v>25</v>
      </c>
      <c r="J14" s="51">
        <v>10</v>
      </c>
      <c r="K14" s="51">
        <v>8</v>
      </c>
      <c r="L14" s="51">
        <f t="shared" si="5"/>
        <v>200</v>
      </c>
      <c r="M14" s="51">
        <v>3</v>
      </c>
      <c r="N14" s="52">
        <v>4</v>
      </c>
      <c r="O14" s="52">
        <v>4</v>
      </c>
      <c r="P14" s="52" t="s">
        <v>39</v>
      </c>
      <c r="Q14" s="52">
        <v>4</v>
      </c>
      <c r="R14" s="53">
        <v>0.5</v>
      </c>
      <c r="S14" s="52" t="s">
        <v>251</v>
      </c>
      <c r="T14" s="54">
        <v>1</v>
      </c>
      <c r="U14" s="54" t="s">
        <v>103</v>
      </c>
      <c r="V14" s="67">
        <f t="shared" si="2"/>
        <v>0</v>
      </c>
      <c r="W14">
        <v>4</v>
      </c>
    </row>
    <row r="15" spans="1:23" ht="30">
      <c r="A15" s="67">
        <f t="shared" si="3"/>
        <v>434.71337579617841</v>
      </c>
      <c r="B15" s="67">
        <f t="shared" si="0"/>
        <v>43.471337579617838</v>
      </c>
      <c r="C15" s="50">
        <f t="shared" si="1"/>
        <v>33.439490445859875</v>
      </c>
      <c r="D15" s="48" t="s">
        <v>71</v>
      </c>
      <c r="E15" s="49">
        <v>50</v>
      </c>
      <c r="F15" s="49" t="s">
        <v>72</v>
      </c>
      <c r="G15" s="49">
        <v>105</v>
      </c>
      <c r="H15" s="50">
        <f t="shared" si="6"/>
        <v>33.439490445859875</v>
      </c>
      <c r="I15" s="51">
        <v>25</v>
      </c>
      <c r="J15" s="51">
        <v>20</v>
      </c>
      <c r="K15" s="51">
        <v>5</v>
      </c>
      <c r="L15" s="51">
        <f t="shared" si="5"/>
        <v>125</v>
      </c>
      <c r="M15" s="51">
        <v>4</v>
      </c>
      <c r="N15" s="52">
        <v>5</v>
      </c>
      <c r="O15" s="52">
        <v>4</v>
      </c>
      <c r="P15" s="52" t="s">
        <v>39</v>
      </c>
      <c r="Q15" s="52">
        <v>4</v>
      </c>
      <c r="R15" s="53">
        <v>0.2</v>
      </c>
      <c r="S15" s="52" t="s">
        <v>251</v>
      </c>
      <c r="T15" s="54">
        <v>1</v>
      </c>
      <c r="U15" s="54" t="s">
        <v>107</v>
      </c>
      <c r="V15" s="67">
        <f t="shared" si="2"/>
        <v>0</v>
      </c>
      <c r="W15">
        <v>5</v>
      </c>
    </row>
    <row r="16" spans="1:23" ht="30">
      <c r="A16" s="67">
        <f t="shared" si="3"/>
        <v>434.71337579617841</v>
      </c>
      <c r="B16" s="67">
        <f t="shared" si="0"/>
        <v>43.471337579617838</v>
      </c>
      <c r="C16" s="50">
        <f t="shared" si="1"/>
        <v>33.439490445859875</v>
      </c>
      <c r="D16" s="48" t="s">
        <v>71</v>
      </c>
      <c r="E16" s="49">
        <v>89</v>
      </c>
      <c r="F16" s="49" t="s">
        <v>72</v>
      </c>
      <c r="G16" s="49">
        <v>105</v>
      </c>
      <c r="H16" s="50">
        <f t="shared" si="6"/>
        <v>33.439490445859875</v>
      </c>
      <c r="I16" s="51">
        <v>22</v>
      </c>
      <c r="J16" s="51">
        <v>12</v>
      </c>
      <c r="K16" s="51">
        <v>8</v>
      </c>
      <c r="L16" s="51">
        <f t="shared" si="5"/>
        <v>176</v>
      </c>
      <c r="M16" s="51">
        <v>3</v>
      </c>
      <c r="N16" s="52">
        <v>4</v>
      </c>
      <c r="O16" s="52">
        <v>4</v>
      </c>
      <c r="P16" s="52" t="s">
        <v>39</v>
      </c>
      <c r="Q16" s="52">
        <v>4</v>
      </c>
      <c r="R16" s="56">
        <v>0.55000000000000004</v>
      </c>
      <c r="S16" s="52" t="s">
        <v>70</v>
      </c>
      <c r="T16" s="54">
        <v>1</v>
      </c>
      <c r="U16" s="54" t="s">
        <v>94</v>
      </c>
      <c r="V16" s="67">
        <f t="shared" si="2"/>
        <v>0</v>
      </c>
      <c r="W16">
        <v>6</v>
      </c>
    </row>
    <row r="17" spans="1:23" ht="30">
      <c r="A17" s="67">
        <f t="shared" si="3"/>
        <v>438.85350318471342</v>
      </c>
      <c r="B17" s="67">
        <f t="shared" si="0"/>
        <v>43.885350318471339</v>
      </c>
      <c r="C17" s="50">
        <f t="shared" si="1"/>
        <v>33.757961783439491</v>
      </c>
      <c r="D17" s="48" t="s">
        <v>71</v>
      </c>
      <c r="E17" s="49">
        <v>54</v>
      </c>
      <c r="F17" s="49" t="s">
        <v>72</v>
      </c>
      <c r="G17" s="49">
        <v>106</v>
      </c>
      <c r="H17" s="50">
        <f t="shared" si="6"/>
        <v>33.757961783439491</v>
      </c>
      <c r="I17" s="51">
        <v>23</v>
      </c>
      <c r="J17" s="51">
        <v>15</v>
      </c>
      <c r="K17" s="51">
        <v>7</v>
      </c>
      <c r="L17" s="51">
        <f t="shared" si="5"/>
        <v>161</v>
      </c>
      <c r="M17" s="51">
        <v>3</v>
      </c>
      <c r="N17" s="52">
        <v>4</v>
      </c>
      <c r="O17" s="52">
        <v>4</v>
      </c>
      <c r="P17" s="52" t="s">
        <v>39</v>
      </c>
      <c r="Q17" s="52">
        <v>4</v>
      </c>
      <c r="R17" s="56">
        <v>0.55000000000000004</v>
      </c>
      <c r="S17" s="52" t="s">
        <v>70</v>
      </c>
      <c r="T17" s="54">
        <v>1</v>
      </c>
      <c r="U17" s="54" t="s">
        <v>94</v>
      </c>
      <c r="V17" s="67">
        <f t="shared" si="2"/>
        <v>0</v>
      </c>
      <c r="W17">
        <v>7</v>
      </c>
    </row>
    <row r="18" spans="1:23" ht="30">
      <c r="A18" s="67">
        <f t="shared" si="3"/>
        <v>455.41401273885356</v>
      </c>
      <c r="B18" s="67">
        <f t="shared" si="0"/>
        <v>45.541401273885356</v>
      </c>
      <c r="C18" s="50">
        <f t="shared" si="1"/>
        <v>35.031847133757964</v>
      </c>
      <c r="D18" s="48" t="s">
        <v>71</v>
      </c>
      <c r="E18" s="49">
        <v>36</v>
      </c>
      <c r="F18" s="49" t="s">
        <v>72</v>
      </c>
      <c r="G18" s="49">
        <v>110</v>
      </c>
      <c r="H18" s="50">
        <f t="shared" si="6"/>
        <v>35.031847133757964</v>
      </c>
      <c r="I18" s="51">
        <v>22</v>
      </c>
      <c r="J18" s="51">
        <v>13</v>
      </c>
      <c r="K18" s="51">
        <v>8</v>
      </c>
      <c r="L18" s="51">
        <f t="shared" si="5"/>
        <v>176</v>
      </c>
      <c r="M18" s="51">
        <v>3</v>
      </c>
      <c r="N18" s="52">
        <v>4</v>
      </c>
      <c r="O18" s="52">
        <v>4</v>
      </c>
      <c r="P18" s="52" t="s">
        <v>39</v>
      </c>
      <c r="Q18" s="52">
        <v>4</v>
      </c>
      <c r="R18" s="53">
        <v>0.05</v>
      </c>
      <c r="S18" s="52" t="s">
        <v>251</v>
      </c>
      <c r="T18" s="54">
        <v>1</v>
      </c>
      <c r="U18" s="54" t="s">
        <v>94</v>
      </c>
      <c r="V18" s="67">
        <f t="shared" si="2"/>
        <v>0</v>
      </c>
      <c r="W18">
        <v>8</v>
      </c>
    </row>
    <row r="19" spans="1:23" ht="30">
      <c r="A19" s="67">
        <f t="shared" si="3"/>
        <v>455.41401273885356</v>
      </c>
      <c r="B19" s="67">
        <f t="shared" si="0"/>
        <v>45.541401273885356</v>
      </c>
      <c r="C19" s="50">
        <f t="shared" si="1"/>
        <v>35.031847133757964</v>
      </c>
      <c r="D19" s="48" t="s">
        <v>71</v>
      </c>
      <c r="E19" s="49">
        <v>42</v>
      </c>
      <c r="F19" s="49" t="s">
        <v>72</v>
      </c>
      <c r="G19" s="49">
        <v>110</v>
      </c>
      <c r="H19" s="50">
        <f t="shared" si="6"/>
        <v>35.031847133757964</v>
      </c>
      <c r="I19" s="51">
        <v>22</v>
      </c>
      <c r="J19" s="51">
        <v>15</v>
      </c>
      <c r="K19" s="51">
        <v>8</v>
      </c>
      <c r="L19" s="51">
        <f t="shared" si="5"/>
        <v>176</v>
      </c>
      <c r="M19" s="51">
        <v>3</v>
      </c>
      <c r="N19" s="52">
        <v>4</v>
      </c>
      <c r="O19" s="52">
        <v>4</v>
      </c>
      <c r="P19" s="52" t="s">
        <v>39</v>
      </c>
      <c r="Q19" s="52">
        <v>4</v>
      </c>
      <c r="R19" s="56">
        <v>0.75</v>
      </c>
      <c r="S19" s="52" t="s">
        <v>70</v>
      </c>
      <c r="T19" s="54">
        <v>1</v>
      </c>
      <c r="U19" s="54" t="s">
        <v>94</v>
      </c>
      <c r="V19" s="67">
        <f t="shared" si="2"/>
        <v>0</v>
      </c>
      <c r="W19">
        <v>9</v>
      </c>
    </row>
    <row r="20" spans="1:23" ht="30">
      <c r="A20" s="67">
        <f t="shared" si="3"/>
        <v>467.83439490445858</v>
      </c>
      <c r="B20" s="67">
        <f t="shared" si="0"/>
        <v>46.783439490445858</v>
      </c>
      <c r="C20" s="50">
        <f t="shared" si="1"/>
        <v>35.987261146496813</v>
      </c>
      <c r="D20" s="48" t="s">
        <v>71</v>
      </c>
      <c r="E20" s="49">
        <v>88</v>
      </c>
      <c r="F20" s="49" t="s">
        <v>72</v>
      </c>
      <c r="G20" s="49">
        <v>113</v>
      </c>
      <c r="H20" s="50">
        <f t="shared" si="6"/>
        <v>35.987261146496813</v>
      </c>
      <c r="I20" s="51">
        <v>25</v>
      </c>
      <c r="J20" s="51">
        <v>12</v>
      </c>
      <c r="K20" s="51">
        <v>6</v>
      </c>
      <c r="L20" s="51">
        <f t="shared" si="5"/>
        <v>150</v>
      </c>
      <c r="M20" s="51">
        <v>3</v>
      </c>
      <c r="N20" s="52">
        <v>4</v>
      </c>
      <c r="O20" s="52">
        <v>4</v>
      </c>
      <c r="P20" s="52" t="s">
        <v>39</v>
      </c>
      <c r="Q20" s="52">
        <v>4</v>
      </c>
      <c r="R20" s="56">
        <v>0.55000000000000004</v>
      </c>
      <c r="S20" s="52" t="s">
        <v>70</v>
      </c>
      <c r="T20" s="54">
        <v>1</v>
      </c>
      <c r="U20" s="54" t="s">
        <v>94</v>
      </c>
      <c r="V20" s="67">
        <f t="shared" si="2"/>
        <v>0</v>
      </c>
      <c r="W20">
        <v>10</v>
      </c>
    </row>
    <row r="21" spans="1:23" ht="30">
      <c r="A21" s="67">
        <f t="shared" si="3"/>
        <v>488.53503184713372</v>
      </c>
      <c r="B21" s="67">
        <f t="shared" si="0"/>
        <v>48.853503184713375</v>
      </c>
      <c r="C21" s="50">
        <f t="shared" si="1"/>
        <v>37.579617834394902</v>
      </c>
      <c r="D21" s="48" t="s">
        <v>71</v>
      </c>
      <c r="E21" s="49">
        <v>41</v>
      </c>
      <c r="F21" s="49" t="s">
        <v>72</v>
      </c>
      <c r="G21" s="49">
        <v>118</v>
      </c>
      <c r="H21" s="50">
        <f t="shared" si="6"/>
        <v>37.579617834394902</v>
      </c>
      <c r="I21" s="51">
        <v>22</v>
      </c>
      <c r="J21" s="51">
        <v>10</v>
      </c>
      <c r="K21" s="51">
        <v>8</v>
      </c>
      <c r="L21" s="51">
        <f t="shared" si="5"/>
        <v>176</v>
      </c>
      <c r="M21" s="51">
        <v>3</v>
      </c>
      <c r="N21" s="52">
        <v>4</v>
      </c>
      <c r="O21" s="52">
        <v>4</v>
      </c>
      <c r="P21" s="52" t="s">
        <v>39</v>
      </c>
      <c r="Q21" s="52">
        <v>4</v>
      </c>
      <c r="R21" s="53">
        <v>0.05</v>
      </c>
      <c r="S21" s="52" t="s">
        <v>251</v>
      </c>
      <c r="T21" s="54">
        <v>1</v>
      </c>
      <c r="U21" s="54" t="s">
        <v>94</v>
      </c>
      <c r="V21" s="67">
        <f t="shared" si="2"/>
        <v>0</v>
      </c>
      <c r="W21">
        <v>11</v>
      </c>
    </row>
    <row r="22" spans="1:23" ht="30">
      <c r="A22" s="68">
        <f t="shared" si="3"/>
        <v>517.51592356687888</v>
      </c>
      <c r="B22" s="67">
        <f t="shared" si="0"/>
        <v>51.751592356687894</v>
      </c>
      <c r="C22" s="50">
        <f t="shared" si="1"/>
        <v>39.808917197452224</v>
      </c>
      <c r="D22" s="48" t="s">
        <v>71</v>
      </c>
      <c r="E22" s="49">
        <v>33</v>
      </c>
      <c r="F22" s="49" t="s">
        <v>72</v>
      </c>
      <c r="G22" s="49">
        <v>125</v>
      </c>
      <c r="H22" s="50">
        <f t="shared" si="6"/>
        <v>39.808917197452224</v>
      </c>
      <c r="I22" s="51">
        <v>18</v>
      </c>
      <c r="J22" s="51">
        <v>17</v>
      </c>
      <c r="K22" s="51">
        <v>3</v>
      </c>
      <c r="L22" s="51">
        <f t="shared" si="5"/>
        <v>54</v>
      </c>
      <c r="M22" s="51">
        <v>4</v>
      </c>
      <c r="N22" s="52">
        <v>4</v>
      </c>
      <c r="O22" s="52">
        <v>4</v>
      </c>
      <c r="P22" s="52" t="s">
        <v>39</v>
      </c>
      <c r="Q22" s="52">
        <v>4</v>
      </c>
      <c r="R22" s="56">
        <v>0.55000000000000004</v>
      </c>
      <c r="S22" s="52" t="s">
        <v>70</v>
      </c>
      <c r="T22" s="54">
        <v>1</v>
      </c>
      <c r="U22" s="54" t="s">
        <v>105</v>
      </c>
      <c r="V22" s="67">
        <f t="shared" si="2"/>
        <v>0</v>
      </c>
      <c r="W22">
        <v>1</v>
      </c>
    </row>
    <row r="23" spans="1:23" ht="30">
      <c r="A23" s="67">
        <f t="shared" si="3"/>
        <v>517.51592356687888</v>
      </c>
      <c r="B23" s="67">
        <f t="shared" si="0"/>
        <v>51.751592356687894</v>
      </c>
      <c r="C23" s="50">
        <f t="shared" si="1"/>
        <v>39.808917197452224</v>
      </c>
      <c r="D23" s="48" t="s">
        <v>71</v>
      </c>
      <c r="E23" s="49">
        <v>35</v>
      </c>
      <c r="F23" s="49" t="s">
        <v>72</v>
      </c>
      <c r="G23" s="49">
        <v>125</v>
      </c>
      <c r="H23" s="50">
        <f t="shared" si="6"/>
        <v>39.808917197452224</v>
      </c>
      <c r="I23" s="51">
        <v>18</v>
      </c>
      <c r="J23" s="51">
        <v>17</v>
      </c>
      <c r="K23" s="51">
        <v>9</v>
      </c>
      <c r="L23" s="51">
        <f t="shared" si="5"/>
        <v>162</v>
      </c>
      <c r="M23" s="51">
        <v>4</v>
      </c>
      <c r="N23" s="52">
        <v>4</v>
      </c>
      <c r="O23" s="52">
        <v>4</v>
      </c>
      <c r="P23" s="52" t="s">
        <v>39</v>
      </c>
      <c r="Q23" s="52">
        <v>4</v>
      </c>
      <c r="R23" s="56">
        <v>0.55000000000000004</v>
      </c>
      <c r="S23" s="52" t="s">
        <v>70</v>
      </c>
      <c r="T23" s="54">
        <v>1</v>
      </c>
      <c r="U23" s="57" t="s">
        <v>94</v>
      </c>
      <c r="V23" s="67">
        <f t="shared" si="2"/>
        <v>0</v>
      </c>
      <c r="W23">
        <v>2</v>
      </c>
    </row>
    <row r="24" spans="1:23" ht="30">
      <c r="A24" s="67">
        <f t="shared" si="3"/>
        <v>517.51592356687888</v>
      </c>
      <c r="B24" s="67">
        <f t="shared" si="0"/>
        <v>51.751592356687894</v>
      </c>
      <c r="C24" s="50">
        <f t="shared" si="1"/>
        <v>39.808917197452224</v>
      </c>
      <c r="D24" s="48" t="s">
        <v>71</v>
      </c>
      <c r="E24" s="49">
        <v>61</v>
      </c>
      <c r="F24" s="49" t="s">
        <v>72</v>
      </c>
      <c r="G24" s="49">
        <v>125</v>
      </c>
      <c r="H24" s="50">
        <f t="shared" si="6"/>
        <v>39.808917197452224</v>
      </c>
      <c r="I24" s="51">
        <v>23</v>
      </c>
      <c r="J24" s="51">
        <v>15</v>
      </c>
      <c r="K24" s="51">
        <v>8</v>
      </c>
      <c r="L24" s="51">
        <f t="shared" si="5"/>
        <v>184</v>
      </c>
      <c r="M24" s="51">
        <v>3</v>
      </c>
      <c r="N24" s="52">
        <v>4</v>
      </c>
      <c r="O24" s="52">
        <v>4</v>
      </c>
      <c r="P24" s="52" t="s">
        <v>39</v>
      </c>
      <c r="Q24" s="52">
        <v>4</v>
      </c>
      <c r="R24" s="56">
        <v>0.55000000000000004</v>
      </c>
      <c r="S24" s="52" t="s">
        <v>70</v>
      </c>
      <c r="T24" s="54">
        <v>1</v>
      </c>
      <c r="U24" s="54" t="s">
        <v>94</v>
      </c>
      <c r="V24" s="67">
        <f t="shared" si="2"/>
        <v>0</v>
      </c>
      <c r="W24">
        <v>3</v>
      </c>
    </row>
    <row r="25" spans="1:23" ht="30">
      <c r="A25" s="67">
        <f t="shared" si="3"/>
        <v>517.51592356687888</v>
      </c>
      <c r="B25" s="67">
        <f t="shared" si="0"/>
        <v>51.751592356687894</v>
      </c>
      <c r="C25" s="50">
        <f t="shared" si="1"/>
        <v>39.808917197452224</v>
      </c>
      <c r="D25" s="48" t="s">
        <v>71</v>
      </c>
      <c r="E25" s="49">
        <v>74</v>
      </c>
      <c r="F25" s="49" t="s">
        <v>72</v>
      </c>
      <c r="G25" s="49">
        <v>125</v>
      </c>
      <c r="H25" s="50">
        <f t="shared" si="6"/>
        <v>39.808917197452224</v>
      </c>
      <c r="I25" s="51">
        <v>22</v>
      </c>
      <c r="J25" s="51">
        <v>10</v>
      </c>
      <c r="K25" s="51">
        <v>7</v>
      </c>
      <c r="L25" s="51">
        <f t="shared" si="5"/>
        <v>154</v>
      </c>
      <c r="M25" s="51">
        <v>3</v>
      </c>
      <c r="N25" s="52">
        <v>4</v>
      </c>
      <c r="O25" s="52">
        <v>4</v>
      </c>
      <c r="P25" s="52" t="s">
        <v>39</v>
      </c>
      <c r="Q25" s="52">
        <v>4</v>
      </c>
      <c r="R25" s="56">
        <v>0.9</v>
      </c>
      <c r="S25" s="52" t="s">
        <v>70</v>
      </c>
      <c r="T25" s="54">
        <v>1</v>
      </c>
      <c r="U25" s="54" t="s">
        <v>94</v>
      </c>
      <c r="V25" s="67">
        <f t="shared" si="2"/>
        <v>0</v>
      </c>
      <c r="W25">
        <v>4</v>
      </c>
    </row>
    <row r="26" spans="1:23" ht="30">
      <c r="A26" s="67">
        <f t="shared" si="3"/>
        <v>517.51592356687888</v>
      </c>
      <c r="B26" s="67">
        <f t="shared" si="0"/>
        <v>51.751592356687894</v>
      </c>
      <c r="C26" s="50">
        <f t="shared" si="1"/>
        <v>39.808917197452224</v>
      </c>
      <c r="D26" s="48" t="s">
        <v>71</v>
      </c>
      <c r="E26" s="49">
        <v>84</v>
      </c>
      <c r="F26" s="49" t="s">
        <v>72</v>
      </c>
      <c r="G26" s="49">
        <v>125</v>
      </c>
      <c r="H26" s="50">
        <f t="shared" si="6"/>
        <v>39.808917197452224</v>
      </c>
      <c r="I26" s="51">
        <v>22</v>
      </c>
      <c r="J26" s="51">
        <v>14</v>
      </c>
      <c r="K26" s="51">
        <v>6</v>
      </c>
      <c r="L26" s="51">
        <f t="shared" si="5"/>
        <v>132</v>
      </c>
      <c r="M26" s="51">
        <v>3</v>
      </c>
      <c r="N26" s="52">
        <v>4</v>
      </c>
      <c r="O26" s="52">
        <v>4</v>
      </c>
      <c r="P26" s="52" t="s">
        <v>39</v>
      </c>
      <c r="Q26" s="52">
        <v>4</v>
      </c>
      <c r="R26" s="56">
        <v>0.55000000000000004</v>
      </c>
      <c r="S26" s="52" t="s">
        <v>70</v>
      </c>
      <c r="T26" s="54">
        <v>1</v>
      </c>
      <c r="U26" s="54" t="s">
        <v>94</v>
      </c>
      <c r="V26" s="67">
        <f t="shared" si="2"/>
        <v>0</v>
      </c>
      <c r="W26">
        <v>5</v>
      </c>
    </row>
    <row r="27" spans="1:23" ht="30">
      <c r="A27" s="67">
        <f t="shared" si="3"/>
        <v>529.93630573248413</v>
      </c>
      <c r="B27" s="67">
        <f t="shared" si="0"/>
        <v>52.99363057324841</v>
      </c>
      <c r="C27" s="50">
        <f t="shared" si="1"/>
        <v>40.764331210191081</v>
      </c>
      <c r="D27" s="48" t="s">
        <v>71</v>
      </c>
      <c r="E27" s="49">
        <v>72</v>
      </c>
      <c r="F27" s="49" t="s">
        <v>72</v>
      </c>
      <c r="G27" s="49">
        <v>128</v>
      </c>
      <c r="H27" s="50">
        <f t="shared" si="6"/>
        <v>40.764331210191081</v>
      </c>
      <c r="I27" s="51">
        <v>23</v>
      </c>
      <c r="J27" s="51">
        <v>11</v>
      </c>
      <c r="K27" s="51">
        <v>7</v>
      </c>
      <c r="L27" s="51">
        <f t="shared" si="5"/>
        <v>161</v>
      </c>
      <c r="M27" s="51">
        <v>3</v>
      </c>
      <c r="N27" s="52">
        <v>4</v>
      </c>
      <c r="O27" s="52">
        <v>4</v>
      </c>
      <c r="P27" s="52" t="s">
        <v>39</v>
      </c>
      <c r="Q27" s="52">
        <v>4</v>
      </c>
      <c r="R27" s="56">
        <v>0.55000000000000004</v>
      </c>
      <c r="S27" s="52" t="s">
        <v>70</v>
      </c>
      <c r="T27" s="54">
        <v>1</v>
      </c>
      <c r="U27" s="54" t="s">
        <v>94</v>
      </c>
      <c r="V27" s="67">
        <f t="shared" si="2"/>
        <v>0</v>
      </c>
      <c r="W27">
        <v>6</v>
      </c>
    </row>
    <row r="28" spans="1:23" ht="30">
      <c r="A28" s="67">
        <f t="shared" si="3"/>
        <v>529.93630573248413</v>
      </c>
      <c r="B28" s="67">
        <f t="shared" si="0"/>
        <v>52.99363057324841</v>
      </c>
      <c r="C28" s="50">
        <f t="shared" si="1"/>
        <v>40.764331210191081</v>
      </c>
      <c r="D28" s="48" t="s">
        <v>71</v>
      </c>
      <c r="E28" s="49">
        <v>91</v>
      </c>
      <c r="F28" s="49" t="s">
        <v>72</v>
      </c>
      <c r="G28" s="49">
        <v>128</v>
      </c>
      <c r="H28" s="50">
        <f t="shared" si="6"/>
        <v>40.764331210191081</v>
      </c>
      <c r="I28" s="51">
        <v>22</v>
      </c>
      <c r="J28" s="51">
        <v>13</v>
      </c>
      <c r="K28" s="51">
        <v>7</v>
      </c>
      <c r="L28" s="51">
        <f t="shared" si="5"/>
        <v>154</v>
      </c>
      <c r="M28" s="51">
        <v>3</v>
      </c>
      <c r="N28" s="52">
        <v>4</v>
      </c>
      <c r="O28" s="52">
        <v>4</v>
      </c>
      <c r="P28" s="52" t="s">
        <v>39</v>
      </c>
      <c r="Q28" s="52">
        <v>4</v>
      </c>
      <c r="R28" s="56">
        <v>0.75</v>
      </c>
      <c r="S28" s="52" t="s">
        <v>70</v>
      </c>
      <c r="T28" s="54">
        <v>1</v>
      </c>
      <c r="U28" s="54" t="s">
        <v>94</v>
      </c>
      <c r="V28" s="67">
        <f t="shared" si="2"/>
        <v>0</v>
      </c>
      <c r="W28">
        <v>7</v>
      </c>
    </row>
    <row r="29" spans="1:23" ht="30">
      <c r="A29" s="67">
        <f t="shared" si="3"/>
        <v>538.21656050955414</v>
      </c>
      <c r="B29" s="67">
        <f t="shared" si="0"/>
        <v>53.821656050955411</v>
      </c>
      <c r="C29" s="50">
        <f t="shared" si="1"/>
        <v>41.401273885350314</v>
      </c>
      <c r="D29" s="48" t="s">
        <v>71</v>
      </c>
      <c r="E29" s="49">
        <v>71</v>
      </c>
      <c r="F29" s="49" t="s">
        <v>72</v>
      </c>
      <c r="G29" s="49">
        <v>130</v>
      </c>
      <c r="H29" s="50">
        <f t="shared" si="6"/>
        <v>41.401273885350314</v>
      </c>
      <c r="I29" s="51">
        <v>25</v>
      </c>
      <c r="J29" s="51">
        <v>11</v>
      </c>
      <c r="K29" s="51">
        <v>6</v>
      </c>
      <c r="L29" s="51">
        <f t="shared" si="5"/>
        <v>150</v>
      </c>
      <c r="M29" s="51">
        <v>3</v>
      </c>
      <c r="N29" s="52">
        <v>4</v>
      </c>
      <c r="O29" s="52">
        <v>4</v>
      </c>
      <c r="P29" s="52" t="s">
        <v>39</v>
      </c>
      <c r="Q29" s="52">
        <v>4</v>
      </c>
      <c r="R29" s="56">
        <v>0.55000000000000004</v>
      </c>
      <c r="S29" s="52" t="s">
        <v>70</v>
      </c>
      <c r="T29" s="54">
        <v>1</v>
      </c>
      <c r="U29" s="54" t="s">
        <v>94</v>
      </c>
      <c r="V29" s="67">
        <f t="shared" si="2"/>
        <v>0</v>
      </c>
      <c r="W29">
        <v>8</v>
      </c>
    </row>
    <row r="30" spans="1:23" ht="30">
      <c r="A30" s="67">
        <f t="shared" si="3"/>
        <v>538.21656050955414</v>
      </c>
      <c r="B30" s="67">
        <f t="shared" si="0"/>
        <v>53.821656050955411</v>
      </c>
      <c r="C30" s="50">
        <f t="shared" si="1"/>
        <v>41.401273885350314</v>
      </c>
      <c r="D30" s="48" t="s">
        <v>71</v>
      </c>
      <c r="E30" s="49">
        <v>73</v>
      </c>
      <c r="F30" s="49" t="s">
        <v>72</v>
      </c>
      <c r="G30" s="49">
        <v>130</v>
      </c>
      <c r="H30" s="50">
        <f t="shared" si="6"/>
        <v>41.401273885350314</v>
      </c>
      <c r="I30" s="51">
        <v>22</v>
      </c>
      <c r="J30" s="51">
        <v>10</v>
      </c>
      <c r="K30" s="51">
        <v>7</v>
      </c>
      <c r="L30" s="51">
        <f t="shared" si="5"/>
        <v>154</v>
      </c>
      <c r="M30" s="51">
        <v>3</v>
      </c>
      <c r="N30" s="52">
        <v>4</v>
      </c>
      <c r="O30" s="52">
        <v>4</v>
      </c>
      <c r="P30" s="52" t="s">
        <v>39</v>
      </c>
      <c r="Q30" s="52">
        <v>4</v>
      </c>
      <c r="R30" s="56">
        <v>0.55000000000000004</v>
      </c>
      <c r="S30" s="52" t="s">
        <v>70</v>
      </c>
      <c r="T30" s="54">
        <v>1</v>
      </c>
      <c r="U30" s="54" t="s">
        <v>94</v>
      </c>
      <c r="V30" s="67">
        <f t="shared" si="2"/>
        <v>0</v>
      </c>
      <c r="W30">
        <v>9</v>
      </c>
    </row>
    <row r="31" spans="1:23" ht="30">
      <c r="A31" s="67">
        <f t="shared" si="3"/>
        <v>558.91719745222929</v>
      </c>
      <c r="B31" s="67">
        <f t="shared" si="0"/>
        <v>55.891719745222929</v>
      </c>
      <c r="C31" s="50">
        <f t="shared" si="1"/>
        <v>42.993630573248403</v>
      </c>
      <c r="D31" s="48" t="s">
        <v>71</v>
      </c>
      <c r="E31" s="49">
        <v>52</v>
      </c>
      <c r="F31" s="49" t="s">
        <v>72</v>
      </c>
      <c r="G31" s="49">
        <v>135</v>
      </c>
      <c r="H31" s="50">
        <f t="shared" si="6"/>
        <v>42.993630573248403</v>
      </c>
      <c r="I31" s="51">
        <v>25</v>
      </c>
      <c r="J31" s="51">
        <v>12</v>
      </c>
      <c r="K31" s="51">
        <v>8</v>
      </c>
      <c r="L31" s="51">
        <f t="shared" si="5"/>
        <v>200</v>
      </c>
      <c r="M31" s="51">
        <v>3</v>
      </c>
      <c r="N31" s="52">
        <v>4</v>
      </c>
      <c r="O31" s="52">
        <v>4</v>
      </c>
      <c r="P31" s="52" t="s">
        <v>39</v>
      </c>
      <c r="Q31" s="52">
        <v>4</v>
      </c>
      <c r="R31" s="53">
        <v>0.1</v>
      </c>
      <c r="S31" s="52" t="s">
        <v>251</v>
      </c>
      <c r="T31" s="54">
        <v>1</v>
      </c>
      <c r="U31" s="54" t="s">
        <v>94</v>
      </c>
      <c r="V31" s="67">
        <f t="shared" si="2"/>
        <v>0</v>
      </c>
      <c r="W31">
        <v>10</v>
      </c>
    </row>
    <row r="32" spans="1:23" ht="30">
      <c r="A32" s="67">
        <f t="shared" si="3"/>
        <v>558.91719745222929</v>
      </c>
      <c r="B32" s="67">
        <f t="shared" si="0"/>
        <v>55.891719745222929</v>
      </c>
      <c r="C32" s="50">
        <f t="shared" si="1"/>
        <v>42.993630573248403</v>
      </c>
      <c r="D32" s="48" t="s">
        <v>71</v>
      </c>
      <c r="E32" s="49">
        <v>59</v>
      </c>
      <c r="F32" s="49" t="s">
        <v>72</v>
      </c>
      <c r="G32" s="49">
        <v>135</v>
      </c>
      <c r="H32" s="50">
        <f t="shared" si="6"/>
        <v>42.993630573248403</v>
      </c>
      <c r="I32" s="51">
        <v>23</v>
      </c>
      <c r="J32" s="51">
        <v>15</v>
      </c>
      <c r="K32" s="51">
        <v>6</v>
      </c>
      <c r="L32" s="51">
        <f t="shared" si="5"/>
        <v>138</v>
      </c>
      <c r="M32" s="51">
        <v>3</v>
      </c>
      <c r="N32" s="52">
        <v>4</v>
      </c>
      <c r="O32" s="52">
        <v>4</v>
      </c>
      <c r="P32" s="52" t="s">
        <v>39</v>
      </c>
      <c r="Q32" s="52">
        <v>4</v>
      </c>
      <c r="R32" s="56">
        <v>0.55000000000000004</v>
      </c>
      <c r="S32" s="52" t="s">
        <v>70</v>
      </c>
      <c r="T32" s="54">
        <v>1</v>
      </c>
      <c r="U32" s="54" t="s">
        <v>94</v>
      </c>
      <c r="V32" s="67">
        <f t="shared" si="2"/>
        <v>0</v>
      </c>
      <c r="W32">
        <v>11</v>
      </c>
    </row>
    <row r="33" spans="1:23" ht="30">
      <c r="A33" s="67">
        <f t="shared" si="3"/>
        <v>558.91719745222929</v>
      </c>
      <c r="B33" s="67">
        <f t="shared" si="0"/>
        <v>55.891719745222929</v>
      </c>
      <c r="C33" s="50">
        <f t="shared" si="1"/>
        <v>42.993630573248403</v>
      </c>
      <c r="D33" s="48" t="s">
        <v>71</v>
      </c>
      <c r="E33" s="49">
        <v>64</v>
      </c>
      <c r="F33" s="49" t="s">
        <v>72</v>
      </c>
      <c r="G33" s="49">
        <v>135</v>
      </c>
      <c r="H33" s="50">
        <f t="shared" si="6"/>
        <v>42.993630573248403</v>
      </c>
      <c r="I33" s="51">
        <v>25</v>
      </c>
      <c r="J33" s="51">
        <v>15</v>
      </c>
      <c r="K33" s="51">
        <v>6</v>
      </c>
      <c r="L33" s="51">
        <f t="shared" si="5"/>
        <v>150</v>
      </c>
      <c r="M33" s="51">
        <v>3</v>
      </c>
      <c r="N33" s="52">
        <v>4</v>
      </c>
      <c r="O33" s="52">
        <v>4</v>
      </c>
      <c r="P33" s="52" t="s">
        <v>39</v>
      </c>
      <c r="Q33" s="52">
        <v>4</v>
      </c>
      <c r="R33" s="56">
        <v>0.6</v>
      </c>
      <c r="S33" s="52" t="s">
        <v>70</v>
      </c>
      <c r="T33" s="54">
        <v>1</v>
      </c>
      <c r="U33" s="54" t="s">
        <v>94</v>
      </c>
      <c r="V33" s="67">
        <f t="shared" si="2"/>
        <v>0</v>
      </c>
      <c r="W33">
        <v>12</v>
      </c>
    </row>
    <row r="34" spans="1:23" ht="30">
      <c r="A34" s="67">
        <f t="shared" si="3"/>
        <v>579.61783439490443</v>
      </c>
      <c r="B34" s="67">
        <f t="shared" si="0"/>
        <v>57.961783439490439</v>
      </c>
      <c r="C34" s="50">
        <f t="shared" si="1"/>
        <v>44.585987261146492</v>
      </c>
      <c r="D34" s="48" t="s">
        <v>71</v>
      </c>
      <c r="E34" s="49">
        <v>87</v>
      </c>
      <c r="F34" s="49" t="s">
        <v>72</v>
      </c>
      <c r="G34" s="49">
        <v>140</v>
      </c>
      <c r="H34" s="50">
        <f t="shared" si="6"/>
        <v>44.585987261146492</v>
      </c>
      <c r="I34" s="51">
        <v>25</v>
      </c>
      <c r="J34" s="51">
        <v>11</v>
      </c>
      <c r="K34" s="51">
        <v>6</v>
      </c>
      <c r="L34" s="51">
        <f t="shared" si="5"/>
        <v>150</v>
      </c>
      <c r="M34" s="51">
        <v>3</v>
      </c>
      <c r="N34" s="52">
        <v>4</v>
      </c>
      <c r="O34" s="52">
        <v>4</v>
      </c>
      <c r="P34" s="52" t="s">
        <v>39</v>
      </c>
      <c r="Q34" s="52">
        <v>4</v>
      </c>
      <c r="R34" s="56">
        <v>0.55000000000000004</v>
      </c>
      <c r="S34" s="52" t="s">
        <v>70</v>
      </c>
      <c r="T34" s="54">
        <v>1</v>
      </c>
      <c r="U34" s="54" t="s">
        <v>94</v>
      </c>
      <c r="V34" s="67">
        <f t="shared" si="2"/>
        <v>0</v>
      </c>
      <c r="W34">
        <v>13</v>
      </c>
    </row>
    <row r="35" spans="1:23" ht="30">
      <c r="A35" s="67">
        <f t="shared" si="3"/>
        <v>587.89808917197456</v>
      </c>
      <c r="B35" s="67">
        <f t="shared" ref="B35:B66" si="7">SUM(C35*1.3)</f>
        <v>58.789808917197455</v>
      </c>
      <c r="C35" s="50">
        <f t="shared" ref="C35:C66" si="8">SUM(G35/3.14)</f>
        <v>45.222929936305732</v>
      </c>
      <c r="D35" s="48" t="s">
        <v>71</v>
      </c>
      <c r="E35" s="49">
        <v>34</v>
      </c>
      <c r="F35" s="49" t="s">
        <v>72</v>
      </c>
      <c r="G35" s="49">
        <v>142</v>
      </c>
      <c r="H35" s="50">
        <f t="shared" si="6"/>
        <v>45.222929936305732</v>
      </c>
      <c r="I35" s="51">
        <v>18</v>
      </c>
      <c r="J35" s="51">
        <v>17</v>
      </c>
      <c r="K35" s="51">
        <v>2</v>
      </c>
      <c r="L35" s="51">
        <f t="shared" si="5"/>
        <v>36</v>
      </c>
      <c r="M35" s="51">
        <v>4</v>
      </c>
      <c r="N35" s="52">
        <v>4</v>
      </c>
      <c r="O35" s="52">
        <v>4</v>
      </c>
      <c r="P35" s="52" t="s">
        <v>39</v>
      </c>
      <c r="Q35" s="52">
        <v>4</v>
      </c>
      <c r="R35" s="56">
        <v>0.55000000000000004</v>
      </c>
      <c r="S35" s="52" t="s">
        <v>70</v>
      </c>
      <c r="T35" s="54">
        <v>1</v>
      </c>
      <c r="U35" s="54" t="s">
        <v>106</v>
      </c>
      <c r="V35" s="67">
        <f t="shared" ref="V35:V66" si="9">SUM(H35-C35)</f>
        <v>0</v>
      </c>
      <c r="W35">
        <v>14</v>
      </c>
    </row>
    <row r="36" spans="1:23" ht="26.25">
      <c r="A36" s="67">
        <f t="shared" si="3"/>
        <v>587.89808917197456</v>
      </c>
      <c r="B36" s="67">
        <f t="shared" si="7"/>
        <v>58.789808917197455</v>
      </c>
      <c r="C36" s="50">
        <f t="shared" si="8"/>
        <v>45.222929936305732</v>
      </c>
      <c r="D36" s="48" t="s">
        <v>71</v>
      </c>
      <c r="E36" s="49">
        <v>129</v>
      </c>
      <c r="F36" s="49" t="s">
        <v>10</v>
      </c>
      <c r="G36" s="49">
        <v>142</v>
      </c>
      <c r="H36" s="50">
        <f t="shared" si="6"/>
        <v>45.222929936305732</v>
      </c>
      <c r="I36" s="51">
        <v>22</v>
      </c>
      <c r="J36" s="51">
        <v>5</v>
      </c>
      <c r="K36" s="51">
        <v>7</v>
      </c>
      <c r="L36" s="51">
        <f t="shared" si="5"/>
        <v>154</v>
      </c>
      <c r="M36" s="51">
        <v>3</v>
      </c>
      <c r="N36" s="52">
        <v>4</v>
      </c>
      <c r="O36" s="52">
        <v>4</v>
      </c>
      <c r="P36" s="52" t="s">
        <v>39</v>
      </c>
      <c r="Q36" s="52">
        <v>4</v>
      </c>
      <c r="R36" s="56">
        <v>0.55000000000000004</v>
      </c>
      <c r="S36" s="52" t="s">
        <v>70</v>
      </c>
      <c r="T36" s="54">
        <v>1</v>
      </c>
      <c r="U36" s="54" t="s">
        <v>130</v>
      </c>
      <c r="V36" s="67">
        <f t="shared" si="9"/>
        <v>0</v>
      </c>
      <c r="W36">
        <v>15</v>
      </c>
    </row>
    <row r="37" spans="1:23" ht="30">
      <c r="A37" s="67">
        <f t="shared" si="3"/>
        <v>592.03821656050957</v>
      </c>
      <c r="B37" s="67">
        <f t="shared" si="7"/>
        <v>59.203821656050955</v>
      </c>
      <c r="C37" s="50">
        <f t="shared" si="8"/>
        <v>45.541401273885349</v>
      </c>
      <c r="D37" s="48" t="s">
        <v>71</v>
      </c>
      <c r="E37" s="49">
        <v>39</v>
      </c>
      <c r="F37" s="49" t="s">
        <v>72</v>
      </c>
      <c r="G37" s="49">
        <v>143</v>
      </c>
      <c r="H37" s="50">
        <f t="shared" si="6"/>
        <v>45.541401273885349</v>
      </c>
      <c r="I37" s="51">
        <v>22</v>
      </c>
      <c r="J37" s="51">
        <v>13</v>
      </c>
      <c r="K37" s="51">
        <v>8</v>
      </c>
      <c r="L37" s="51">
        <f t="shared" si="5"/>
        <v>176</v>
      </c>
      <c r="M37" s="51">
        <v>3</v>
      </c>
      <c r="N37" s="52">
        <v>4</v>
      </c>
      <c r="O37" s="52">
        <v>4</v>
      </c>
      <c r="P37" s="52" t="s">
        <v>39</v>
      </c>
      <c r="Q37" s="52">
        <v>4</v>
      </c>
      <c r="R37" s="56">
        <v>0.55000000000000004</v>
      </c>
      <c r="S37" s="52" t="s">
        <v>70</v>
      </c>
      <c r="T37" s="54">
        <v>1</v>
      </c>
      <c r="U37" s="54" t="s">
        <v>94</v>
      </c>
      <c r="V37" s="67">
        <f t="shared" si="9"/>
        <v>0</v>
      </c>
      <c r="W37">
        <v>16</v>
      </c>
    </row>
    <row r="38" spans="1:23" ht="30">
      <c r="A38" s="67">
        <f t="shared" si="3"/>
        <v>592.03821656050957</v>
      </c>
      <c r="B38" s="67">
        <f t="shared" si="7"/>
        <v>59.203821656050955</v>
      </c>
      <c r="C38" s="50">
        <f t="shared" si="8"/>
        <v>45.541401273885349</v>
      </c>
      <c r="D38" s="48" t="s">
        <v>71</v>
      </c>
      <c r="E38" s="49">
        <v>103</v>
      </c>
      <c r="F38" s="49" t="s">
        <v>72</v>
      </c>
      <c r="G38" s="49">
        <v>143</v>
      </c>
      <c r="H38" s="50">
        <f t="shared" si="6"/>
        <v>45.541401273885349</v>
      </c>
      <c r="I38" s="51">
        <v>23</v>
      </c>
      <c r="J38" s="51"/>
      <c r="K38" s="51">
        <v>5</v>
      </c>
      <c r="L38" s="51">
        <f t="shared" si="5"/>
        <v>115</v>
      </c>
      <c r="M38" s="51">
        <v>3</v>
      </c>
      <c r="N38" s="52">
        <v>4</v>
      </c>
      <c r="O38" s="52">
        <v>4</v>
      </c>
      <c r="P38" s="52" t="s">
        <v>39</v>
      </c>
      <c r="Q38" s="52">
        <v>4</v>
      </c>
      <c r="R38" s="53">
        <v>0.05</v>
      </c>
      <c r="S38" s="52" t="s">
        <v>251</v>
      </c>
      <c r="T38" s="54">
        <v>1</v>
      </c>
      <c r="U38" s="54" t="s">
        <v>108</v>
      </c>
      <c r="V38" s="67">
        <f t="shared" si="9"/>
        <v>0</v>
      </c>
      <c r="W38">
        <v>17</v>
      </c>
    </row>
    <row r="39" spans="1:23" ht="26.25">
      <c r="A39" s="67">
        <f t="shared" si="3"/>
        <v>596.17834394904457</v>
      </c>
      <c r="B39" s="67">
        <f t="shared" si="7"/>
        <v>59.617834394904456</v>
      </c>
      <c r="C39" s="50">
        <f t="shared" si="8"/>
        <v>45.859872611464965</v>
      </c>
      <c r="D39" s="48" t="s">
        <v>71</v>
      </c>
      <c r="E39" s="49">
        <v>135</v>
      </c>
      <c r="F39" s="49" t="s">
        <v>10</v>
      </c>
      <c r="G39" s="58">
        <v>144</v>
      </c>
      <c r="H39" s="50">
        <v>46</v>
      </c>
      <c r="I39" s="51">
        <v>18</v>
      </c>
      <c r="J39" s="51">
        <v>8</v>
      </c>
      <c r="K39" s="51">
        <v>9</v>
      </c>
      <c r="L39" s="51">
        <f t="shared" si="5"/>
        <v>162</v>
      </c>
      <c r="M39" s="51">
        <v>3</v>
      </c>
      <c r="N39" s="52">
        <v>4</v>
      </c>
      <c r="O39" s="52">
        <v>4</v>
      </c>
      <c r="P39" s="52" t="s">
        <v>39</v>
      </c>
      <c r="Q39" s="52">
        <v>4</v>
      </c>
      <c r="R39" s="56">
        <v>0.55000000000000004</v>
      </c>
      <c r="S39" s="52" t="s">
        <v>70</v>
      </c>
      <c r="T39" s="54">
        <v>1</v>
      </c>
      <c r="U39" s="54" t="s">
        <v>135</v>
      </c>
      <c r="V39" s="67">
        <f t="shared" si="9"/>
        <v>0.14012738853503492</v>
      </c>
      <c r="W39">
        <v>18</v>
      </c>
    </row>
    <row r="40" spans="1:23" ht="30">
      <c r="A40" s="67">
        <f t="shared" si="3"/>
        <v>600.31847133757958</v>
      </c>
      <c r="B40" s="67">
        <f t="shared" si="7"/>
        <v>60.031847133757957</v>
      </c>
      <c r="C40" s="50">
        <f t="shared" si="8"/>
        <v>46.178343949044582</v>
      </c>
      <c r="D40" s="48" t="s">
        <v>71</v>
      </c>
      <c r="E40" s="49">
        <v>53</v>
      </c>
      <c r="F40" s="49" t="s">
        <v>72</v>
      </c>
      <c r="G40" s="49">
        <v>145</v>
      </c>
      <c r="H40" s="50">
        <f t="shared" ref="H40:H71" si="10">SUM(G40/3.14)</f>
        <v>46.178343949044582</v>
      </c>
      <c r="I40" s="51">
        <v>23</v>
      </c>
      <c r="J40" s="51">
        <v>15</v>
      </c>
      <c r="K40" s="51">
        <v>7</v>
      </c>
      <c r="L40" s="51">
        <f t="shared" si="5"/>
        <v>161</v>
      </c>
      <c r="M40" s="51">
        <v>3</v>
      </c>
      <c r="N40" s="52">
        <v>4</v>
      </c>
      <c r="O40" s="52">
        <v>4</v>
      </c>
      <c r="P40" s="52" t="s">
        <v>39</v>
      </c>
      <c r="Q40" s="52">
        <v>4</v>
      </c>
      <c r="R40" s="56">
        <v>0.55000000000000004</v>
      </c>
      <c r="S40" s="52" t="s">
        <v>70</v>
      </c>
      <c r="T40" s="54">
        <v>1</v>
      </c>
      <c r="U40" s="54" t="s">
        <v>94</v>
      </c>
      <c r="V40" s="67">
        <f t="shared" si="9"/>
        <v>0</v>
      </c>
      <c r="W40">
        <v>19</v>
      </c>
    </row>
    <row r="41" spans="1:23" ht="30">
      <c r="A41" s="67">
        <f t="shared" si="3"/>
        <v>600.31847133757958</v>
      </c>
      <c r="B41" s="67">
        <f t="shared" si="7"/>
        <v>60.031847133757957</v>
      </c>
      <c r="C41" s="50">
        <f t="shared" si="8"/>
        <v>46.178343949044582</v>
      </c>
      <c r="D41" s="48" t="s">
        <v>71</v>
      </c>
      <c r="E41" s="49">
        <v>60</v>
      </c>
      <c r="F41" s="49" t="s">
        <v>72</v>
      </c>
      <c r="G41" s="49">
        <v>145</v>
      </c>
      <c r="H41" s="50">
        <f t="shared" si="10"/>
        <v>46.178343949044582</v>
      </c>
      <c r="I41" s="51">
        <v>23</v>
      </c>
      <c r="J41" s="51">
        <v>16</v>
      </c>
      <c r="K41" s="51">
        <v>7</v>
      </c>
      <c r="L41" s="51">
        <f t="shared" si="5"/>
        <v>161</v>
      </c>
      <c r="M41" s="51">
        <v>3</v>
      </c>
      <c r="N41" s="52">
        <v>4</v>
      </c>
      <c r="O41" s="52">
        <v>4</v>
      </c>
      <c r="P41" s="52" t="s">
        <v>39</v>
      </c>
      <c r="Q41" s="52">
        <v>4</v>
      </c>
      <c r="R41" s="56">
        <v>0.55000000000000004</v>
      </c>
      <c r="S41" s="52" t="s">
        <v>70</v>
      </c>
      <c r="T41" s="54">
        <v>1</v>
      </c>
      <c r="U41" s="54" t="s">
        <v>94</v>
      </c>
      <c r="V41" s="67">
        <f t="shared" si="9"/>
        <v>0</v>
      </c>
      <c r="W41">
        <v>20</v>
      </c>
    </row>
    <row r="42" spans="1:23" ht="30">
      <c r="A42" s="67">
        <f t="shared" si="3"/>
        <v>600.31847133757958</v>
      </c>
      <c r="B42" s="67">
        <f t="shared" si="7"/>
        <v>60.031847133757957</v>
      </c>
      <c r="C42" s="50">
        <f t="shared" si="8"/>
        <v>46.178343949044582</v>
      </c>
      <c r="D42" s="48" t="s">
        <v>71</v>
      </c>
      <c r="E42" s="49">
        <v>63</v>
      </c>
      <c r="F42" s="49" t="s">
        <v>72</v>
      </c>
      <c r="G42" s="49">
        <v>145</v>
      </c>
      <c r="H42" s="50">
        <f t="shared" si="10"/>
        <v>46.178343949044582</v>
      </c>
      <c r="I42" s="51">
        <v>23</v>
      </c>
      <c r="J42" s="51">
        <v>15</v>
      </c>
      <c r="K42" s="51">
        <v>6</v>
      </c>
      <c r="L42" s="51">
        <f t="shared" ref="L42:L73" si="11">SUM(K42*I42)</f>
        <v>138</v>
      </c>
      <c r="M42" s="51">
        <v>3</v>
      </c>
      <c r="N42" s="52">
        <v>4</v>
      </c>
      <c r="O42" s="52">
        <v>4</v>
      </c>
      <c r="P42" s="52" t="s">
        <v>39</v>
      </c>
      <c r="Q42" s="52">
        <v>4</v>
      </c>
      <c r="R42" s="56">
        <v>0.55000000000000004</v>
      </c>
      <c r="S42" s="52" t="s">
        <v>70</v>
      </c>
      <c r="T42" s="54">
        <v>1</v>
      </c>
      <c r="U42" s="54" t="s">
        <v>94</v>
      </c>
      <c r="V42" s="67">
        <f t="shared" si="9"/>
        <v>0</v>
      </c>
      <c r="W42">
        <v>21</v>
      </c>
    </row>
    <row r="43" spans="1:23" ht="30">
      <c r="A43" s="68">
        <f t="shared" si="3"/>
        <v>612.73885350318471</v>
      </c>
      <c r="B43" s="67">
        <f t="shared" si="7"/>
        <v>61.273885350318473</v>
      </c>
      <c r="C43" s="50">
        <f t="shared" si="8"/>
        <v>47.133757961783438</v>
      </c>
      <c r="D43" s="48" t="s">
        <v>71</v>
      </c>
      <c r="E43" s="49">
        <v>55</v>
      </c>
      <c r="F43" s="49" t="s">
        <v>72</v>
      </c>
      <c r="G43" s="49">
        <v>148</v>
      </c>
      <c r="H43" s="50">
        <f t="shared" si="10"/>
        <v>47.133757961783438</v>
      </c>
      <c r="I43" s="51">
        <v>25</v>
      </c>
      <c r="J43" s="51">
        <v>10</v>
      </c>
      <c r="K43" s="51">
        <v>7</v>
      </c>
      <c r="L43" s="51">
        <f t="shared" si="11"/>
        <v>175</v>
      </c>
      <c r="M43" s="51">
        <v>3</v>
      </c>
      <c r="N43" s="52">
        <v>4</v>
      </c>
      <c r="O43" s="52">
        <v>4</v>
      </c>
      <c r="P43" s="52" t="s">
        <v>39</v>
      </c>
      <c r="Q43" s="52">
        <v>4</v>
      </c>
      <c r="R43" s="56">
        <v>0.6</v>
      </c>
      <c r="S43" s="52" t="s">
        <v>70</v>
      </c>
      <c r="T43" s="54">
        <v>1</v>
      </c>
      <c r="U43" s="54" t="s">
        <v>94</v>
      </c>
      <c r="V43" s="67">
        <f t="shared" si="9"/>
        <v>0</v>
      </c>
      <c r="W43">
        <v>1</v>
      </c>
    </row>
    <row r="44" spans="1:23" ht="30">
      <c r="A44" s="67">
        <f t="shared" si="3"/>
        <v>616.87898089171972</v>
      </c>
      <c r="B44" s="67">
        <f t="shared" si="7"/>
        <v>61.687898089171973</v>
      </c>
      <c r="C44" s="50">
        <f t="shared" si="8"/>
        <v>47.452229299363054</v>
      </c>
      <c r="D44" s="48" t="s">
        <v>71</v>
      </c>
      <c r="E44" s="49">
        <v>57</v>
      </c>
      <c r="F44" s="49" t="s">
        <v>72</v>
      </c>
      <c r="G44" s="49">
        <v>149</v>
      </c>
      <c r="H44" s="50">
        <f t="shared" si="10"/>
        <v>47.452229299363054</v>
      </c>
      <c r="I44" s="51">
        <v>25</v>
      </c>
      <c r="J44" s="51">
        <v>20</v>
      </c>
      <c r="K44" s="51">
        <v>6</v>
      </c>
      <c r="L44" s="51">
        <f t="shared" si="11"/>
        <v>150</v>
      </c>
      <c r="M44" s="51">
        <v>3</v>
      </c>
      <c r="N44" s="52">
        <v>4</v>
      </c>
      <c r="O44" s="52">
        <v>4</v>
      </c>
      <c r="P44" s="52" t="s">
        <v>39</v>
      </c>
      <c r="Q44" s="52">
        <v>4</v>
      </c>
      <c r="R44" s="56">
        <v>0.55000000000000004</v>
      </c>
      <c r="S44" s="52" t="s">
        <v>70</v>
      </c>
      <c r="T44" s="54">
        <v>1</v>
      </c>
      <c r="U44" s="54" t="s">
        <v>94</v>
      </c>
      <c r="V44" s="67">
        <f t="shared" si="9"/>
        <v>0</v>
      </c>
      <c r="W44">
        <v>2</v>
      </c>
    </row>
    <row r="45" spans="1:23" ht="30">
      <c r="A45" s="67">
        <f t="shared" si="3"/>
        <v>621.01910828025473</v>
      </c>
      <c r="B45" s="67">
        <f t="shared" si="7"/>
        <v>62.101910828025474</v>
      </c>
      <c r="C45" s="50">
        <f t="shared" si="8"/>
        <v>47.770700636942671</v>
      </c>
      <c r="D45" s="48" t="s">
        <v>71</v>
      </c>
      <c r="E45" s="49">
        <v>70</v>
      </c>
      <c r="F45" s="49" t="s">
        <v>72</v>
      </c>
      <c r="G45" s="49">
        <v>150</v>
      </c>
      <c r="H45" s="50">
        <f t="shared" si="10"/>
        <v>47.770700636942671</v>
      </c>
      <c r="I45" s="51">
        <v>25</v>
      </c>
      <c r="J45" s="51">
        <v>11</v>
      </c>
      <c r="K45" s="51">
        <v>7</v>
      </c>
      <c r="L45" s="51">
        <f t="shared" si="11"/>
        <v>175</v>
      </c>
      <c r="M45" s="51">
        <v>3</v>
      </c>
      <c r="N45" s="52">
        <v>4</v>
      </c>
      <c r="O45" s="52">
        <v>4</v>
      </c>
      <c r="P45" s="52" t="s">
        <v>39</v>
      </c>
      <c r="Q45" s="52">
        <v>4</v>
      </c>
      <c r="R45" s="56">
        <v>0.55000000000000004</v>
      </c>
      <c r="S45" s="52" t="s">
        <v>70</v>
      </c>
      <c r="T45" s="54">
        <v>1</v>
      </c>
      <c r="U45" s="54" t="s">
        <v>94</v>
      </c>
      <c r="V45" s="67">
        <f t="shared" si="9"/>
        <v>0</v>
      </c>
      <c r="W45">
        <v>3</v>
      </c>
    </row>
    <row r="46" spans="1:23" ht="30">
      <c r="A46" s="67">
        <f t="shared" si="3"/>
        <v>621.01910828025473</v>
      </c>
      <c r="B46" s="67">
        <f t="shared" si="7"/>
        <v>62.101910828025474</v>
      </c>
      <c r="C46" s="50">
        <f t="shared" si="8"/>
        <v>47.770700636942671</v>
      </c>
      <c r="D46" s="48" t="s">
        <v>71</v>
      </c>
      <c r="E46" s="49">
        <v>82</v>
      </c>
      <c r="F46" s="49" t="s">
        <v>72</v>
      </c>
      <c r="G46" s="49">
        <v>150</v>
      </c>
      <c r="H46" s="50">
        <f t="shared" si="10"/>
        <v>47.770700636942671</v>
      </c>
      <c r="I46" s="51">
        <v>25</v>
      </c>
      <c r="J46" s="51">
        <v>14</v>
      </c>
      <c r="K46" s="51">
        <v>6</v>
      </c>
      <c r="L46" s="51">
        <f t="shared" si="11"/>
        <v>150</v>
      </c>
      <c r="M46" s="51">
        <v>3</v>
      </c>
      <c r="N46" s="52">
        <v>4</v>
      </c>
      <c r="O46" s="52">
        <v>4</v>
      </c>
      <c r="P46" s="52" t="s">
        <v>39</v>
      </c>
      <c r="Q46" s="52">
        <v>4</v>
      </c>
      <c r="R46" s="56">
        <v>0.6</v>
      </c>
      <c r="S46" s="52" t="s">
        <v>70</v>
      </c>
      <c r="T46" s="54">
        <v>1</v>
      </c>
      <c r="U46" s="54" t="s">
        <v>94</v>
      </c>
      <c r="V46" s="67">
        <f t="shared" si="9"/>
        <v>0</v>
      </c>
      <c r="W46">
        <v>4</v>
      </c>
    </row>
    <row r="47" spans="1:23" ht="30">
      <c r="A47" s="67">
        <f t="shared" si="3"/>
        <v>621.01910828025473</v>
      </c>
      <c r="B47" s="67">
        <f t="shared" si="7"/>
        <v>62.101910828025474</v>
      </c>
      <c r="C47" s="50">
        <f t="shared" si="8"/>
        <v>47.770700636942671</v>
      </c>
      <c r="D47" s="48" t="s">
        <v>71</v>
      </c>
      <c r="E47" s="49">
        <v>106</v>
      </c>
      <c r="F47" s="49" t="s">
        <v>72</v>
      </c>
      <c r="G47" s="49">
        <v>150</v>
      </c>
      <c r="H47" s="50">
        <f t="shared" si="10"/>
        <v>47.770700636942671</v>
      </c>
      <c r="I47" s="51">
        <v>23</v>
      </c>
      <c r="J47" s="51">
        <v>8</v>
      </c>
      <c r="K47" s="51">
        <v>9</v>
      </c>
      <c r="L47" s="51">
        <f t="shared" si="11"/>
        <v>207</v>
      </c>
      <c r="M47" s="51">
        <v>3</v>
      </c>
      <c r="N47" s="52">
        <v>4</v>
      </c>
      <c r="O47" s="52">
        <v>4</v>
      </c>
      <c r="P47" s="52" t="s">
        <v>39</v>
      </c>
      <c r="Q47" s="52">
        <v>4</v>
      </c>
      <c r="R47" s="53">
        <v>0.05</v>
      </c>
      <c r="S47" s="52" t="s">
        <v>251</v>
      </c>
      <c r="T47" s="54">
        <v>1</v>
      </c>
      <c r="U47" s="54"/>
      <c r="V47" s="67">
        <f t="shared" si="9"/>
        <v>0</v>
      </c>
      <c r="W47">
        <v>5</v>
      </c>
    </row>
    <row r="48" spans="1:23" ht="30">
      <c r="A48" s="67">
        <f t="shared" si="3"/>
        <v>629.29936305732485</v>
      </c>
      <c r="B48" s="67">
        <f t="shared" si="7"/>
        <v>62.92993630573249</v>
      </c>
      <c r="C48" s="50">
        <f t="shared" si="8"/>
        <v>48.407643312101911</v>
      </c>
      <c r="D48" s="48" t="s">
        <v>71</v>
      </c>
      <c r="E48" s="49">
        <v>76</v>
      </c>
      <c r="F48" s="49" t="s">
        <v>72</v>
      </c>
      <c r="G48" s="49">
        <v>152</v>
      </c>
      <c r="H48" s="50">
        <f t="shared" si="10"/>
        <v>48.407643312101911</v>
      </c>
      <c r="I48" s="51">
        <v>22</v>
      </c>
      <c r="J48" s="51">
        <v>10</v>
      </c>
      <c r="K48" s="51">
        <v>7</v>
      </c>
      <c r="L48" s="51">
        <f t="shared" si="11"/>
        <v>154</v>
      </c>
      <c r="M48" s="51">
        <v>3</v>
      </c>
      <c r="N48" s="52">
        <v>4</v>
      </c>
      <c r="O48" s="52">
        <v>4</v>
      </c>
      <c r="P48" s="52" t="s">
        <v>39</v>
      </c>
      <c r="Q48" s="52">
        <v>4</v>
      </c>
      <c r="R48" s="56">
        <v>0.75</v>
      </c>
      <c r="S48" s="52" t="s">
        <v>70</v>
      </c>
      <c r="T48" s="54">
        <v>1</v>
      </c>
      <c r="U48" s="54" t="s">
        <v>94</v>
      </c>
      <c r="V48" s="67">
        <f t="shared" si="9"/>
        <v>0</v>
      </c>
      <c r="W48">
        <v>6</v>
      </c>
    </row>
    <row r="49" spans="1:23" ht="30">
      <c r="A49" s="67">
        <f t="shared" si="3"/>
        <v>633.43949044585986</v>
      </c>
      <c r="B49" s="67">
        <f t="shared" si="7"/>
        <v>63.34394904458599</v>
      </c>
      <c r="C49" s="50">
        <f t="shared" si="8"/>
        <v>48.726114649681527</v>
      </c>
      <c r="D49" s="48" t="s">
        <v>71</v>
      </c>
      <c r="E49" s="49">
        <v>58</v>
      </c>
      <c r="F49" s="49" t="s">
        <v>72</v>
      </c>
      <c r="G49" s="49">
        <v>153</v>
      </c>
      <c r="H49" s="50">
        <f t="shared" si="10"/>
        <v>48.726114649681527</v>
      </c>
      <c r="I49" s="51">
        <v>23</v>
      </c>
      <c r="J49" s="51">
        <v>18</v>
      </c>
      <c r="K49" s="51">
        <v>7</v>
      </c>
      <c r="L49" s="51">
        <f t="shared" si="11"/>
        <v>161</v>
      </c>
      <c r="M49" s="51">
        <v>3</v>
      </c>
      <c r="N49" s="52">
        <v>4</v>
      </c>
      <c r="O49" s="52">
        <v>4</v>
      </c>
      <c r="P49" s="52" t="s">
        <v>39</v>
      </c>
      <c r="Q49" s="52">
        <v>4</v>
      </c>
      <c r="R49" s="56">
        <v>0.8</v>
      </c>
      <c r="S49" s="52" t="s">
        <v>70</v>
      </c>
      <c r="T49" s="54">
        <v>1</v>
      </c>
      <c r="U49" s="54" t="s">
        <v>94</v>
      </c>
      <c r="V49" s="67">
        <f t="shared" si="9"/>
        <v>0</v>
      </c>
      <c r="W49">
        <v>7</v>
      </c>
    </row>
    <row r="50" spans="1:23" ht="30">
      <c r="A50" s="67">
        <f t="shared" si="3"/>
        <v>637.57961783439487</v>
      </c>
      <c r="B50" s="67">
        <f t="shared" si="7"/>
        <v>63.757961783439491</v>
      </c>
      <c r="C50" s="50">
        <f t="shared" si="8"/>
        <v>49.044585987261144</v>
      </c>
      <c r="D50" s="48" t="s">
        <v>71</v>
      </c>
      <c r="E50" s="49">
        <v>51</v>
      </c>
      <c r="F50" s="49" t="s">
        <v>72</v>
      </c>
      <c r="G50" s="49">
        <v>154</v>
      </c>
      <c r="H50" s="50">
        <f t="shared" si="10"/>
        <v>49.044585987261144</v>
      </c>
      <c r="I50" s="51">
        <v>25</v>
      </c>
      <c r="J50" s="51">
        <v>21</v>
      </c>
      <c r="K50" s="51">
        <v>6</v>
      </c>
      <c r="L50" s="51">
        <f t="shared" si="11"/>
        <v>150</v>
      </c>
      <c r="M50" s="51">
        <v>4</v>
      </c>
      <c r="N50" s="52">
        <v>5</v>
      </c>
      <c r="O50" s="52">
        <v>4</v>
      </c>
      <c r="P50" s="52" t="s">
        <v>39</v>
      </c>
      <c r="Q50" s="52">
        <v>4</v>
      </c>
      <c r="R50" s="56">
        <v>0.55000000000000004</v>
      </c>
      <c r="S50" s="52" t="s">
        <v>70</v>
      </c>
      <c r="T50" s="54">
        <v>1</v>
      </c>
      <c r="U50" s="54" t="s">
        <v>107</v>
      </c>
      <c r="V50" s="67">
        <f t="shared" si="9"/>
        <v>0</v>
      </c>
      <c r="W50">
        <v>8</v>
      </c>
    </row>
    <row r="51" spans="1:23" ht="30">
      <c r="A51" s="67">
        <f t="shared" si="3"/>
        <v>641.71974522292987</v>
      </c>
      <c r="B51" s="67">
        <f t="shared" si="7"/>
        <v>64.171974522292984</v>
      </c>
      <c r="C51" s="50">
        <f t="shared" si="8"/>
        <v>49.36305732484076</v>
      </c>
      <c r="D51" s="48" t="s">
        <v>71</v>
      </c>
      <c r="E51" s="49">
        <v>47</v>
      </c>
      <c r="F51" s="49" t="s">
        <v>72</v>
      </c>
      <c r="G51" s="49">
        <v>155</v>
      </c>
      <c r="H51" s="50">
        <f t="shared" si="10"/>
        <v>49.36305732484076</v>
      </c>
      <c r="I51" s="51">
        <v>25</v>
      </c>
      <c r="J51" s="51">
        <v>22</v>
      </c>
      <c r="K51" s="51">
        <v>6</v>
      </c>
      <c r="L51" s="51">
        <f t="shared" si="11"/>
        <v>150</v>
      </c>
      <c r="M51" s="51">
        <v>4</v>
      </c>
      <c r="N51" s="52">
        <v>5</v>
      </c>
      <c r="O51" s="52">
        <v>4</v>
      </c>
      <c r="P51" s="52" t="s">
        <v>39</v>
      </c>
      <c r="Q51" s="52">
        <v>4</v>
      </c>
      <c r="R51" s="56">
        <v>0.6</v>
      </c>
      <c r="S51" s="52" t="s">
        <v>70</v>
      </c>
      <c r="T51" s="54">
        <v>1</v>
      </c>
      <c r="U51" s="54" t="s">
        <v>107</v>
      </c>
      <c r="V51" s="67">
        <f t="shared" si="9"/>
        <v>0</v>
      </c>
      <c r="W51">
        <v>9</v>
      </c>
    </row>
    <row r="52" spans="1:23" ht="30">
      <c r="A52" s="67">
        <f t="shared" si="3"/>
        <v>641.71974522292987</v>
      </c>
      <c r="B52" s="67">
        <f t="shared" si="7"/>
        <v>64.171974522292984</v>
      </c>
      <c r="C52" s="50">
        <f t="shared" si="8"/>
        <v>49.36305732484076</v>
      </c>
      <c r="D52" s="48" t="s">
        <v>71</v>
      </c>
      <c r="E52" s="49">
        <v>56</v>
      </c>
      <c r="F52" s="49" t="s">
        <v>72</v>
      </c>
      <c r="G52" s="49">
        <v>155</v>
      </c>
      <c r="H52" s="50">
        <f t="shared" si="10"/>
        <v>49.36305732484076</v>
      </c>
      <c r="I52" s="51">
        <v>23</v>
      </c>
      <c r="J52" s="51">
        <v>9</v>
      </c>
      <c r="K52" s="51">
        <v>7</v>
      </c>
      <c r="L52" s="51">
        <f t="shared" si="11"/>
        <v>161</v>
      </c>
      <c r="M52" s="51">
        <v>3</v>
      </c>
      <c r="N52" s="52">
        <v>4</v>
      </c>
      <c r="O52" s="52">
        <v>4</v>
      </c>
      <c r="P52" s="52" t="s">
        <v>39</v>
      </c>
      <c r="Q52" s="52">
        <v>4</v>
      </c>
      <c r="R52" s="56">
        <v>0.75</v>
      </c>
      <c r="S52" s="52" t="s">
        <v>70</v>
      </c>
      <c r="T52" s="54">
        <v>1</v>
      </c>
      <c r="U52" s="54" t="s">
        <v>94</v>
      </c>
      <c r="V52" s="67">
        <f t="shared" si="9"/>
        <v>0</v>
      </c>
      <c r="W52">
        <v>10</v>
      </c>
    </row>
    <row r="53" spans="1:23" ht="30">
      <c r="A53" s="67">
        <f t="shared" si="3"/>
        <v>641.71974522292987</v>
      </c>
      <c r="B53" s="67">
        <f t="shared" si="7"/>
        <v>64.171974522292984</v>
      </c>
      <c r="C53" s="50">
        <f t="shared" si="8"/>
        <v>49.36305732484076</v>
      </c>
      <c r="D53" s="48" t="s">
        <v>71</v>
      </c>
      <c r="E53" s="49">
        <v>65</v>
      </c>
      <c r="F53" s="49" t="s">
        <v>72</v>
      </c>
      <c r="G53" s="49">
        <v>155</v>
      </c>
      <c r="H53" s="50">
        <f t="shared" si="10"/>
        <v>49.36305732484076</v>
      </c>
      <c r="I53" s="51">
        <v>25</v>
      </c>
      <c r="J53" s="51">
        <v>13</v>
      </c>
      <c r="K53" s="51">
        <v>8</v>
      </c>
      <c r="L53" s="51">
        <f t="shared" si="11"/>
        <v>200</v>
      </c>
      <c r="M53" s="51">
        <v>3</v>
      </c>
      <c r="N53" s="52">
        <v>4</v>
      </c>
      <c r="O53" s="52">
        <v>4</v>
      </c>
      <c r="P53" s="52" t="s">
        <v>39</v>
      </c>
      <c r="Q53" s="52">
        <v>4</v>
      </c>
      <c r="R53" s="56">
        <v>0.55000000000000004</v>
      </c>
      <c r="S53" s="52" t="s">
        <v>70</v>
      </c>
      <c r="T53" s="54">
        <v>1</v>
      </c>
      <c r="U53" s="54" t="s">
        <v>94</v>
      </c>
      <c r="V53" s="67">
        <f t="shared" si="9"/>
        <v>0</v>
      </c>
      <c r="W53">
        <v>11</v>
      </c>
    </row>
    <row r="54" spans="1:23" ht="30">
      <c r="A54" s="67">
        <f t="shared" si="3"/>
        <v>641.71974522292987</v>
      </c>
      <c r="B54" s="67">
        <f t="shared" si="7"/>
        <v>64.171974522292984</v>
      </c>
      <c r="C54" s="50">
        <f t="shared" si="8"/>
        <v>49.36305732484076</v>
      </c>
      <c r="D54" s="48" t="s">
        <v>71</v>
      </c>
      <c r="E54" s="49">
        <v>86</v>
      </c>
      <c r="F54" s="49" t="s">
        <v>72</v>
      </c>
      <c r="G54" s="49">
        <v>155</v>
      </c>
      <c r="H54" s="50">
        <f t="shared" si="10"/>
        <v>49.36305732484076</v>
      </c>
      <c r="I54" s="51">
        <v>23</v>
      </c>
      <c r="J54" s="51">
        <v>15</v>
      </c>
      <c r="K54" s="51">
        <v>6</v>
      </c>
      <c r="L54" s="51">
        <f t="shared" si="11"/>
        <v>138</v>
      </c>
      <c r="M54" s="51">
        <v>3</v>
      </c>
      <c r="N54" s="52">
        <v>4</v>
      </c>
      <c r="O54" s="52">
        <v>4</v>
      </c>
      <c r="P54" s="52" t="s">
        <v>39</v>
      </c>
      <c r="Q54" s="52">
        <v>4</v>
      </c>
      <c r="R54" s="56">
        <v>0.55000000000000004</v>
      </c>
      <c r="S54" s="52" t="s">
        <v>70</v>
      </c>
      <c r="T54" s="54">
        <v>1</v>
      </c>
      <c r="U54" s="54" t="s">
        <v>94</v>
      </c>
      <c r="V54" s="67">
        <f t="shared" si="9"/>
        <v>0</v>
      </c>
      <c r="W54">
        <v>12</v>
      </c>
    </row>
    <row r="55" spans="1:23" ht="30">
      <c r="A55" s="67">
        <f t="shared" si="3"/>
        <v>650</v>
      </c>
      <c r="B55" s="67">
        <f t="shared" si="7"/>
        <v>65</v>
      </c>
      <c r="C55" s="50">
        <f t="shared" si="8"/>
        <v>50</v>
      </c>
      <c r="D55" s="48" t="s">
        <v>71</v>
      </c>
      <c r="E55" s="49">
        <v>40</v>
      </c>
      <c r="F55" s="49" t="s">
        <v>72</v>
      </c>
      <c r="G55" s="49">
        <v>157</v>
      </c>
      <c r="H55" s="50">
        <f t="shared" si="10"/>
        <v>50</v>
      </c>
      <c r="I55" s="51">
        <v>22</v>
      </c>
      <c r="J55" s="51">
        <v>13</v>
      </c>
      <c r="K55" s="51">
        <v>8</v>
      </c>
      <c r="L55" s="51">
        <f t="shared" si="11"/>
        <v>176</v>
      </c>
      <c r="M55" s="51">
        <v>3</v>
      </c>
      <c r="N55" s="52">
        <v>4</v>
      </c>
      <c r="O55" s="52">
        <v>4</v>
      </c>
      <c r="P55" s="52" t="s">
        <v>39</v>
      </c>
      <c r="Q55" s="52">
        <v>4</v>
      </c>
      <c r="R55" s="53">
        <v>0.05</v>
      </c>
      <c r="S55" s="52" t="s">
        <v>251</v>
      </c>
      <c r="T55" s="54">
        <v>1</v>
      </c>
      <c r="U55" s="54" t="s">
        <v>94</v>
      </c>
      <c r="V55" s="67">
        <f t="shared" si="9"/>
        <v>0</v>
      </c>
      <c r="W55">
        <v>13</v>
      </c>
    </row>
    <row r="56" spans="1:23" ht="30">
      <c r="A56" s="67">
        <f t="shared" si="3"/>
        <v>654.14012738853501</v>
      </c>
      <c r="B56" s="67">
        <f t="shared" si="7"/>
        <v>65.414012738853501</v>
      </c>
      <c r="C56" s="50">
        <f t="shared" si="8"/>
        <v>50.318471337579616</v>
      </c>
      <c r="D56" s="48" t="s">
        <v>71</v>
      </c>
      <c r="E56" s="49">
        <v>37</v>
      </c>
      <c r="F56" s="49" t="s">
        <v>72</v>
      </c>
      <c r="G56" s="49">
        <v>158</v>
      </c>
      <c r="H56" s="50">
        <f t="shared" si="10"/>
        <v>50.318471337579616</v>
      </c>
      <c r="I56" s="51">
        <v>22</v>
      </c>
      <c r="J56" s="51">
        <v>15</v>
      </c>
      <c r="K56" s="51">
        <v>8</v>
      </c>
      <c r="L56" s="51">
        <f t="shared" si="11"/>
        <v>176</v>
      </c>
      <c r="M56" s="51">
        <v>3</v>
      </c>
      <c r="N56" s="52">
        <v>4</v>
      </c>
      <c r="O56" s="52">
        <v>4</v>
      </c>
      <c r="P56" s="52" t="s">
        <v>39</v>
      </c>
      <c r="Q56" s="52">
        <v>4</v>
      </c>
      <c r="R56" s="56">
        <v>0.55000000000000004</v>
      </c>
      <c r="S56" s="52" t="s">
        <v>70</v>
      </c>
      <c r="T56" s="54">
        <v>1</v>
      </c>
      <c r="U56" s="54" t="s">
        <v>94</v>
      </c>
      <c r="V56" s="67">
        <f t="shared" si="9"/>
        <v>0</v>
      </c>
      <c r="W56">
        <v>14</v>
      </c>
    </row>
    <row r="57" spans="1:23" ht="30">
      <c r="A57" s="67">
        <f t="shared" si="3"/>
        <v>654.14012738853501</v>
      </c>
      <c r="B57" s="67">
        <f t="shared" si="7"/>
        <v>65.414012738853501</v>
      </c>
      <c r="C57" s="50">
        <f t="shared" si="8"/>
        <v>50.318471337579616</v>
      </c>
      <c r="D57" s="48" t="s">
        <v>71</v>
      </c>
      <c r="E57" s="49">
        <v>90</v>
      </c>
      <c r="F57" s="49" t="s">
        <v>72</v>
      </c>
      <c r="G57" s="49">
        <v>158</v>
      </c>
      <c r="H57" s="50">
        <f t="shared" si="10"/>
        <v>50.318471337579616</v>
      </c>
      <c r="I57" s="51">
        <v>22</v>
      </c>
      <c r="J57" s="51">
        <v>13</v>
      </c>
      <c r="K57" s="51">
        <v>6</v>
      </c>
      <c r="L57" s="51">
        <f t="shared" si="11"/>
        <v>132</v>
      </c>
      <c r="M57" s="51">
        <v>3</v>
      </c>
      <c r="N57" s="52">
        <v>4</v>
      </c>
      <c r="O57" s="52">
        <v>4</v>
      </c>
      <c r="P57" s="52" t="s">
        <v>39</v>
      </c>
      <c r="Q57" s="52">
        <v>4</v>
      </c>
      <c r="R57" s="56">
        <v>0.75</v>
      </c>
      <c r="S57" s="52" t="s">
        <v>70</v>
      </c>
      <c r="T57" s="54">
        <v>1</v>
      </c>
      <c r="U57" s="54" t="s">
        <v>94</v>
      </c>
      <c r="V57" s="67">
        <f t="shared" si="9"/>
        <v>0</v>
      </c>
      <c r="W57">
        <v>15</v>
      </c>
    </row>
    <row r="58" spans="1:23" ht="30">
      <c r="A58" s="67">
        <f t="shared" si="3"/>
        <v>654.14012738853501</v>
      </c>
      <c r="B58" s="67">
        <f t="shared" si="7"/>
        <v>65.414012738853501</v>
      </c>
      <c r="C58" s="50">
        <f t="shared" si="8"/>
        <v>50.318471337579616</v>
      </c>
      <c r="D58" s="48" t="s">
        <v>71</v>
      </c>
      <c r="E58" s="49">
        <v>95</v>
      </c>
      <c r="F58" s="49" t="s">
        <v>72</v>
      </c>
      <c r="G58" s="49">
        <v>158</v>
      </c>
      <c r="H58" s="50">
        <f t="shared" si="10"/>
        <v>50.318471337579616</v>
      </c>
      <c r="I58" s="51">
        <v>22</v>
      </c>
      <c r="J58" s="51">
        <v>15</v>
      </c>
      <c r="K58" s="51">
        <v>7</v>
      </c>
      <c r="L58" s="51">
        <f t="shared" si="11"/>
        <v>154</v>
      </c>
      <c r="M58" s="51">
        <v>3</v>
      </c>
      <c r="N58" s="52">
        <v>4</v>
      </c>
      <c r="O58" s="52">
        <v>4</v>
      </c>
      <c r="P58" s="52" t="s">
        <v>39</v>
      </c>
      <c r="Q58" s="52">
        <v>4</v>
      </c>
      <c r="R58" s="53">
        <v>0.05</v>
      </c>
      <c r="S58" s="52" t="s">
        <v>251</v>
      </c>
      <c r="T58" s="54">
        <v>1</v>
      </c>
      <c r="U58" s="54" t="s">
        <v>94</v>
      </c>
      <c r="V58" s="67">
        <f t="shared" si="9"/>
        <v>0</v>
      </c>
      <c r="W58">
        <v>16</v>
      </c>
    </row>
    <row r="59" spans="1:23" ht="26.25">
      <c r="A59" s="67">
        <f t="shared" si="3"/>
        <v>654.14012738853501</v>
      </c>
      <c r="B59" s="67">
        <f t="shared" si="7"/>
        <v>65.414012738853501</v>
      </c>
      <c r="C59" s="50">
        <f t="shared" si="8"/>
        <v>50.318471337579616</v>
      </c>
      <c r="D59" s="48" t="s">
        <v>71</v>
      </c>
      <c r="E59" s="49">
        <v>118</v>
      </c>
      <c r="F59" s="49" t="s">
        <v>10</v>
      </c>
      <c r="G59" s="49">
        <v>158</v>
      </c>
      <c r="H59" s="50">
        <f t="shared" si="10"/>
        <v>50.318471337579616</v>
      </c>
      <c r="I59" s="51">
        <v>18</v>
      </c>
      <c r="J59" s="51">
        <v>4</v>
      </c>
      <c r="K59" s="51">
        <v>6</v>
      </c>
      <c r="L59" s="51">
        <f t="shared" si="11"/>
        <v>108</v>
      </c>
      <c r="M59" s="51">
        <v>3</v>
      </c>
      <c r="N59" s="52">
        <v>4</v>
      </c>
      <c r="O59" s="52">
        <v>4</v>
      </c>
      <c r="P59" s="52" t="s">
        <v>39</v>
      </c>
      <c r="Q59" s="52">
        <v>4</v>
      </c>
      <c r="R59" s="56">
        <v>1</v>
      </c>
      <c r="S59" s="52" t="s">
        <v>70</v>
      </c>
      <c r="T59" s="54">
        <v>1</v>
      </c>
      <c r="U59" s="54" t="s">
        <v>119</v>
      </c>
      <c r="V59" s="67">
        <f t="shared" si="9"/>
        <v>0</v>
      </c>
      <c r="W59">
        <v>17</v>
      </c>
    </row>
    <row r="60" spans="1:23" ht="30">
      <c r="A60" s="67">
        <f t="shared" si="3"/>
        <v>662.42038216560502</v>
      </c>
      <c r="B60" s="67">
        <f t="shared" si="7"/>
        <v>66.242038216560502</v>
      </c>
      <c r="C60" s="50">
        <f t="shared" si="8"/>
        <v>50.955414012738849</v>
      </c>
      <c r="D60" s="48" t="s">
        <v>71</v>
      </c>
      <c r="E60" s="49">
        <v>69</v>
      </c>
      <c r="F60" s="49" t="s">
        <v>72</v>
      </c>
      <c r="G60" s="49">
        <v>160</v>
      </c>
      <c r="H60" s="50">
        <f t="shared" si="10"/>
        <v>50.955414012738849</v>
      </c>
      <c r="I60" s="51">
        <v>25</v>
      </c>
      <c r="J60" s="51">
        <v>11</v>
      </c>
      <c r="K60" s="51">
        <v>6</v>
      </c>
      <c r="L60" s="51">
        <f t="shared" si="11"/>
        <v>150</v>
      </c>
      <c r="M60" s="51">
        <v>3</v>
      </c>
      <c r="N60" s="52">
        <v>4</v>
      </c>
      <c r="O60" s="52">
        <v>4</v>
      </c>
      <c r="P60" s="52" t="s">
        <v>39</v>
      </c>
      <c r="Q60" s="52">
        <v>4</v>
      </c>
      <c r="R60" s="56">
        <v>0.55000000000000004</v>
      </c>
      <c r="S60" s="52" t="s">
        <v>70</v>
      </c>
      <c r="T60" s="54">
        <v>1</v>
      </c>
      <c r="U60" s="54" t="s">
        <v>94</v>
      </c>
      <c r="V60" s="67">
        <f t="shared" si="9"/>
        <v>0</v>
      </c>
      <c r="W60">
        <v>18</v>
      </c>
    </row>
    <row r="61" spans="1:23" ht="30">
      <c r="A61" s="67">
        <f t="shared" si="3"/>
        <v>662.42038216560502</v>
      </c>
      <c r="B61" s="67">
        <f t="shared" si="7"/>
        <v>66.242038216560502</v>
      </c>
      <c r="C61" s="50">
        <f t="shared" si="8"/>
        <v>50.955414012738849</v>
      </c>
      <c r="D61" s="48" t="s">
        <v>71</v>
      </c>
      <c r="E61" s="49">
        <v>81</v>
      </c>
      <c r="F61" s="49" t="s">
        <v>72</v>
      </c>
      <c r="G61" s="49">
        <v>160</v>
      </c>
      <c r="H61" s="50">
        <f t="shared" si="10"/>
        <v>50.955414012738849</v>
      </c>
      <c r="I61" s="51">
        <v>23</v>
      </c>
      <c r="J61" s="51">
        <v>14</v>
      </c>
      <c r="K61" s="51">
        <v>7</v>
      </c>
      <c r="L61" s="51">
        <f t="shared" si="11"/>
        <v>161</v>
      </c>
      <c r="M61" s="51">
        <v>3</v>
      </c>
      <c r="N61" s="52">
        <v>4</v>
      </c>
      <c r="O61" s="52">
        <v>4</v>
      </c>
      <c r="P61" s="52" t="s">
        <v>39</v>
      </c>
      <c r="Q61" s="52">
        <v>4</v>
      </c>
      <c r="R61" s="56">
        <v>0.55000000000000004</v>
      </c>
      <c r="S61" s="52" t="s">
        <v>70</v>
      </c>
      <c r="T61" s="54">
        <v>1</v>
      </c>
      <c r="U61" s="54" t="s">
        <v>94</v>
      </c>
      <c r="V61" s="67">
        <f t="shared" si="9"/>
        <v>0</v>
      </c>
      <c r="W61">
        <v>19</v>
      </c>
    </row>
    <row r="62" spans="1:23" ht="30">
      <c r="A62" s="67">
        <f t="shared" si="3"/>
        <v>662.42038216560502</v>
      </c>
      <c r="B62" s="67">
        <f t="shared" si="7"/>
        <v>66.242038216560502</v>
      </c>
      <c r="C62" s="50">
        <f t="shared" si="8"/>
        <v>50.955414012738849</v>
      </c>
      <c r="D62" s="48" t="s">
        <v>71</v>
      </c>
      <c r="E62" s="49">
        <v>92</v>
      </c>
      <c r="F62" s="49" t="s">
        <v>72</v>
      </c>
      <c r="G62" s="49">
        <v>160</v>
      </c>
      <c r="H62" s="50">
        <f t="shared" si="10"/>
        <v>50.955414012738849</v>
      </c>
      <c r="I62" s="51">
        <v>25</v>
      </c>
      <c r="J62" s="51">
        <v>13</v>
      </c>
      <c r="K62" s="51">
        <v>7</v>
      </c>
      <c r="L62" s="51">
        <f t="shared" si="11"/>
        <v>175</v>
      </c>
      <c r="M62" s="51">
        <v>3</v>
      </c>
      <c r="N62" s="52">
        <v>4</v>
      </c>
      <c r="O62" s="52">
        <v>4</v>
      </c>
      <c r="P62" s="52" t="s">
        <v>39</v>
      </c>
      <c r="Q62" s="52">
        <v>4</v>
      </c>
      <c r="R62" s="56">
        <v>0.75</v>
      </c>
      <c r="S62" s="52" t="s">
        <v>70</v>
      </c>
      <c r="T62" s="54">
        <v>1</v>
      </c>
      <c r="U62" s="54" t="s">
        <v>94</v>
      </c>
      <c r="V62" s="67">
        <f t="shared" si="9"/>
        <v>0</v>
      </c>
      <c r="W62">
        <v>20</v>
      </c>
    </row>
    <row r="63" spans="1:23" ht="30">
      <c r="A63" s="67">
        <f t="shared" si="3"/>
        <v>670.70063694267515</v>
      </c>
      <c r="B63" s="67">
        <f t="shared" si="7"/>
        <v>67.070063694267517</v>
      </c>
      <c r="C63" s="50">
        <f t="shared" si="8"/>
        <v>51.592356687898089</v>
      </c>
      <c r="D63" s="48" t="s">
        <v>71</v>
      </c>
      <c r="E63" s="49">
        <v>28</v>
      </c>
      <c r="F63" s="49" t="s">
        <v>101</v>
      </c>
      <c r="G63" s="49">
        <v>162</v>
      </c>
      <c r="H63" s="50">
        <f t="shared" si="10"/>
        <v>51.592356687898089</v>
      </c>
      <c r="I63" s="51">
        <v>20</v>
      </c>
      <c r="J63" s="51">
        <v>9</v>
      </c>
      <c r="K63" s="51">
        <v>9</v>
      </c>
      <c r="L63" s="51">
        <f t="shared" si="11"/>
        <v>180</v>
      </c>
      <c r="M63" s="51">
        <v>3</v>
      </c>
      <c r="N63" s="52">
        <v>4</v>
      </c>
      <c r="O63" s="52">
        <v>4</v>
      </c>
      <c r="P63" s="52" t="s">
        <v>39</v>
      </c>
      <c r="Q63" s="52">
        <v>4</v>
      </c>
      <c r="R63" s="53">
        <v>0.25</v>
      </c>
      <c r="S63" s="52" t="s">
        <v>251</v>
      </c>
      <c r="T63" s="54">
        <v>1</v>
      </c>
      <c r="U63" s="54" t="s">
        <v>102</v>
      </c>
      <c r="V63" s="67">
        <f t="shared" si="9"/>
        <v>0</v>
      </c>
      <c r="W63">
        <v>21</v>
      </c>
    </row>
    <row r="64" spans="1:23" ht="30">
      <c r="A64" s="67">
        <f t="shared" si="3"/>
        <v>670.70063694267515</v>
      </c>
      <c r="B64" s="67">
        <f t="shared" si="7"/>
        <v>67.070063694267517</v>
      </c>
      <c r="C64" s="50">
        <f t="shared" si="8"/>
        <v>51.592356687898089</v>
      </c>
      <c r="D64" s="48" t="s">
        <v>71</v>
      </c>
      <c r="E64" s="49">
        <v>67</v>
      </c>
      <c r="F64" s="49" t="s">
        <v>72</v>
      </c>
      <c r="G64" s="49">
        <v>162</v>
      </c>
      <c r="H64" s="50">
        <f t="shared" si="10"/>
        <v>51.592356687898089</v>
      </c>
      <c r="I64" s="51">
        <v>23</v>
      </c>
      <c r="J64" s="51">
        <v>10</v>
      </c>
      <c r="K64" s="51">
        <v>6</v>
      </c>
      <c r="L64" s="51">
        <f t="shared" si="11"/>
        <v>138</v>
      </c>
      <c r="M64" s="51">
        <v>3</v>
      </c>
      <c r="N64" s="52">
        <v>4</v>
      </c>
      <c r="O64" s="52">
        <v>4</v>
      </c>
      <c r="P64" s="52" t="s">
        <v>39</v>
      </c>
      <c r="Q64" s="52">
        <v>4</v>
      </c>
      <c r="R64" s="56">
        <v>0.6</v>
      </c>
      <c r="S64" s="52" t="s">
        <v>70</v>
      </c>
      <c r="T64" s="54">
        <v>1</v>
      </c>
      <c r="U64" s="54" t="s">
        <v>94</v>
      </c>
      <c r="V64" s="67">
        <f t="shared" si="9"/>
        <v>0</v>
      </c>
      <c r="W64">
        <v>22</v>
      </c>
    </row>
    <row r="65" spans="1:23" ht="30">
      <c r="A65" s="67">
        <f t="shared" si="3"/>
        <v>674.84076433121015</v>
      </c>
      <c r="B65" s="67">
        <f t="shared" si="7"/>
        <v>67.484076433121018</v>
      </c>
      <c r="C65" s="50">
        <f t="shared" si="8"/>
        <v>51.910828025477706</v>
      </c>
      <c r="D65" s="48" t="s">
        <v>71</v>
      </c>
      <c r="E65" s="49">
        <v>101</v>
      </c>
      <c r="F65" s="49" t="s">
        <v>72</v>
      </c>
      <c r="G65" s="49">
        <v>163</v>
      </c>
      <c r="H65" s="50">
        <f t="shared" si="10"/>
        <v>51.910828025477706</v>
      </c>
      <c r="I65" s="51">
        <v>23</v>
      </c>
      <c r="J65" s="51"/>
      <c r="K65" s="51">
        <v>8</v>
      </c>
      <c r="L65" s="51">
        <f t="shared" si="11"/>
        <v>184</v>
      </c>
      <c r="M65" s="51">
        <v>3</v>
      </c>
      <c r="N65" s="52">
        <v>4</v>
      </c>
      <c r="O65" s="52">
        <v>4</v>
      </c>
      <c r="P65" s="52" t="s">
        <v>39</v>
      </c>
      <c r="Q65" s="52">
        <v>4</v>
      </c>
      <c r="R65" s="53">
        <v>0.15</v>
      </c>
      <c r="S65" s="52" t="s">
        <v>251</v>
      </c>
      <c r="T65" s="54">
        <v>1</v>
      </c>
      <c r="U65" s="54" t="s">
        <v>108</v>
      </c>
      <c r="V65" s="67">
        <f t="shared" si="9"/>
        <v>0</v>
      </c>
      <c r="W65">
        <v>23</v>
      </c>
    </row>
    <row r="66" spans="1:23" ht="30">
      <c r="A66" s="67">
        <f t="shared" si="3"/>
        <v>674.84076433121015</v>
      </c>
      <c r="B66" s="67">
        <f t="shared" si="7"/>
        <v>67.484076433121018</v>
      </c>
      <c r="C66" s="50">
        <f t="shared" si="8"/>
        <v>51.910828025477706</v>
      </c>
      <c r="D66" s="48" t="s">
        <v>71</v>
      </c>
      <c r="E66" s="49">
        <v>176</v>
      </c>
      <c r="F66" s="49" t="s">
        <v>72</v>
      </c>
      <c r="G66" s="49">
        <v>163</v>
      </c>
      <c r="H66" s="50">
        <f t="shared" si="10"/>
        <v>51.910828025477706</v>
      </c>
      <c r="I66" s="51">
        <v>20</v>
      </c>
      <c r="J66" s="51">
        <v>11</v>
      </c>
      <c r="K66" s="51">
        <v>7</v>
      </c>
      <c r="L66" s="51">
        <f t="shared" si="11"/>
        <v>140</v>
      </c>
      <c r="M66" s="51">
        <v>3</v>
      </c>
      <c r="N66" s="52">
        <v>4</v>
      </c>
      <c r="O66" s="52">
        <v>4</v>
      </c>
      <c r="P66" s="52" t="s">
        <v>39</v>
      </c>
      <c r="Q66" s="52">
        <v>4</v>
      </c>
      <c r="R66" s="56">
        <v>0.6</v>
      </c>
      <c r="S66" s="52" t="s">
        <v>70</v>
      </c>
      <c r="T66" s="54">
        <v>1</v>
      </c>
      <c r="U66" s="54" t="s">
        <v>168</v>
      </c>
      <c r="V66" s="67">
        <f t="shared" si="9"/>
        <v>0</v>
      </c>
      <c r="W66">
        <v>24</v>
      </c>
    </row>
    <row r="67" spans="1:23">
      <c r="A67" s="67">
        <f t="shared" si="3"/>
        <v>674.84076433121015</v>
      </c>
      <c r="B67" s="67">
        <f t="shared" ref="B67:B98" si="12">SUM(C67*1.3)</f>
        <v>67.484076433121018</v>
      </c>
      <c r="C67" s="50">
        <f t="shared" ref="C67:C98" si="13">SUM(G67/3.14)</f>
        <v>51.910828025477706</v>
      </c>
      <c r="D67" s="48" t="s">
        <v>71</v>
      </c>
      <c r="E67" s="49">
        <v>185</v>
      </c>
      <c r="F67" s="49" t="s">
        <v>10</v>
      </c>
      <c r="G67" s="49">
        <v>163</v>
      </c>
      <c r="H67" s="50">
        <f t="shared" si="10"/>
        <v>51.910828025477706</v>
      </c>
      <c r="I67" s="51">
        <v>20</v>
      </c>
      <c r="J67" s="51">
        <v>3</v>
      </c>
      <c r="K67" s="51">
        <v>9</v>
      </c>
      <c r="L67" s="51">
        <f t="shared" si="11"/>
        <v>180</v>
      </c>
      <c r="M67" s="51">
        <v>2</v>
      </c>
      <c r="N67" s="52">
        <v>4</v>
      </c>
      <c r="O67" s="52">
        <v>4</v>
      </c>
      <c r="P67" s="52" t="s">
        <v>39</v>
      </c>
      <c r="Q67" s="52">
        <v>4</v>
      </c>
      <c r="R67" s="56">
        <v>0.7</v>
      </c>
      <c r="S67" s="52" t="s">
        <v>70</v>
      </c>
      <c r="T67" s="54">
        <v>1</v>
      </c>
      <c r="U67" s="54" t="s">
        <v>173</v>
      </c>
      <c r="V67" s="67">
        <f t="shared" ref="V67:V98" si="14">SUM(H67-C67)</f>
        <v>0</v>
      </c>
      <c r="W67">
        <v>25</v>
      </c>
    </row>
    <row r="68" spans="1:23" ht="30">
      <c r="A68" s="67">
        <f t="shared" ref="A68:A107" si="15">SUM(B68*10)</f>
        <v>678.98089171974516</v>
      </c>
      <c r="B68" s="67">
        <f t="shared" si="12"/>
        <v>67.898089171974519</v>
      </c>
      <c r="C68" s="50">
        <f t="shared" si="13"/>
        <v>52.229299363057322</v>
      </c>
      <c r="D68" s="48" t="s">
        <v>71</v>
      </c>
      <c r="E68" s="49">
        <v>75</v>
      </c>
      <c r="F68" s="49" t="s">
        <v>72</v>
      </c>
      <c r="G68" s="49">
        <v>164</v>
      </c>
      <c r="H68" s="50">
        <f t="shared" si="10"/>
        <v>52.229299363057322</v>
      </c>
      <c r="I68" s="51">
        <v>22</v>
      </c>
      <c r="J68" s="51">
        <v>9</v>
      </c>
      <c r="K68" s="51">
        <v>7</v>
      </c>
      <c r="L68" s="51">
        <f t="shared" si="11"/>
        <v>154</v>
      </c>
      <c r="M68" s="51">
        <v>3</v>
      </c>
      <c r="N68" s="52">
        <v>4</v>
      </c>
      <c r="O68" s="52">
        <v>4</v>
      </c>
      <c r="P68" s="52" t="s">
        <v>39</v>
      </c>
      <c r="Q68" s="52">
        <v>4</v>
      </c>
      <c r="R68" s="53">
        <v>0.05</v>
      </c>
      <c r="S68" s="52" t="s">
        <v>251</v>
      </c>
      <c r="T68" s="54">
        <v>1</v>
      </c>
      <c r="U68" s="54" t="s">
        <v>94</v>
      </c>
      <c r="V68" s="67">
        <f t="shared" si="14"/>
        <v>0</v>
      </c>
      <c r="W68">
        <v>26</v>
      </c>
    </row>
    <row r="69" spans="1:23" ht="30">
      <c r="A69" s="67">
        <f t="shared" si="15"/>
        <v>683.12101910828017</v>
      </c>
      <c r="B69" s="67">
        <f t="shared" si="12"/>
        <v>68.312101910828019</v>
      </c>
      <c r="C69" s="50">
        <f t="shared" si="13"/>
        <v>52.547770700636939</v>
      </c>
      <c r="D69" s="48" t="s">
        <v>71</v>
      </c>
      <c r="E69" s="49">
        <v>38</v>
      </c>
      <c r="F69" s="49" t="s">
        <v>72</v>
      </c>
      <c r="G69" s="49">
        <v>165</v>
      </c>
      <c r="H69" s="50">
        <f t="shared" si="10"/>
        <v>52.547770700636939</v>
      </c>
      <c r="I69" s="51">
        <v>22</v>
      </c>
      <c r="J69" s="51">
        <v>11</v>
      </c>
      <c r="K69" s="51">
        <v>8</v>
      </c>
      <c r="L69" s="51">
        <f t="shared" si="11"/>
        <v>176</v>
      </c>
      <c r="M69" s="51">
        <v>3</v>
      </c>
      <c r="N69" s="52">
        <v>4</v>
      </c>
      <c r="O69" s="52">
        <v>4</v>
      </c>
      <c r="P69" s="52" t="s">
        <v>39</v>
      </c>
      <c r="Q69" s="52">
        <v>4</v>
      </c>
      <c r="R69" s="53">
        <v>0.1</v>
      </c>
      <c r="S69" s="52" t="s">
        <v>251</v>
      </c>
      <c r="T69" s="54">
        <v>1</v>
      </c>
      <c r="U69" s="54" t="s">
        <v>94</v>
      </c>
      <c r="V69" s="67">
        <f t="shared" si="14"/>
        <v>0</v>
      </c>
      <c r="W69">
        <v>27</v>
      </c>
    </row>
    <row r="70" spans="1:23" ht="30">
      <c r="A70" s="67">
        <f t="shared" si="15"/>
        <v>683.12101910828017</v>
      </c>
      <c r="B70" s="67">
        <f t="shared" si="12"/>
        <v>68.312101910828019</v>
      </c>
      <c r="C70" s="50">
        <f t="shared" si="13"/>
        <v>52.547770700636939</v>
      </c>
      <c r="D70" s="48" t="s">
        <v>71</v>
      </c>
      <c r="E70" s="49">
        <v>77</v>
      </c>
      <c r="F70" s="49" t="s">
        <v>72</v>
      </c>
      <c r="G70" s="49">
        <v>165</v>
      </c>
      <c r="H70" s="50">
        <f t="shared" si="10"/>
        <v>52.547770700636939</v>
      </c>
      <c r="I70" s="51">
        <v>22</v>
      </c>
      <c r="J70" s="51">
        <v>11</v>
      </c>
      <c r="K70" s="51">
        <v>7</v>
      </c>
      <c r="L70" s="51">
        <f t="shared" si="11"/>
        <v>154</v>
      </c>
      <c r="M70" s="51">
        <v>3</v>
      </c>
      <c r="N70" s="52">
        <v>4</v>
      </c>
      <c r="O70" s="52">
        <v>4</v>
      </c>
      <c r="P70" s="52" t="s">
        <v>39</v>
      </c>
      <c r="Q70" s="52">
        <v>4</v>
      </c>
      <c r="R70" s="56">
        <v>0.55000000000000004</v>
      </c>
      <c r="S70" s="52" t="s">
        <v>70</v>
      </c>
      <c r="T70" s="54">
        <v>1</v>
      </c>
      <c r="U70" s="54" t="s">
        <v>94</v>
      </c>
      <c r="V70" s="67">
        <f t="shared" si="14"/>
        <v>0</v>
      </c>
      <c r="W70">
        <v>28</v>
      </c>
    </row>
    <row r="71" spans="1:23" ht="30">
      <c r="A71" s="67">
        <f t="shared" si="15"/>
        <v>691.40127388535029</v>
      </c>
      <c r="B71" s="67">
        <f t="shared" si="12"/>
        <v>69.140127388535035</v>
      </c>
      <c r="C71" s="50">
        <f t="shared" si="13"/>
        <v>53.184713375796179</v>
      </c>
      <c r="D71" s="48" t="s">
        <v>71</v>
      </c>
      <c r="E71" s="49">
        <v>169</v>
      </c>
      <c r="F71" s="49" t="s">
        <v>154</v>
      </c>
      <c r="G71" s="49">
        <v>167</v>
      </c>
      <c r="H71" s="50">
        <f t="shared" si="10"/>
        <v>53.184713375796179</v>
      </c>
      <c r="I71" s="51">
        <v>18</v>
      </c>
      <c r="J71" s="51">
        <v>3</v>
      </c>
      <c r="K71" s="51">
        <v>5</v>
      </c>
      <c r="L71" s="51">
        <f t="shared" si="11"/>
        <v>90</v>
      </c>
      <c r="M71" s="51">
        <v>3</v>
      </c>
      <c r="N71" s="52">
        <v>4</v>
      </c>
      <c r="O71" s="52">
        <v>4</v>
      </c>
      <c r="P71" s="52" t="s">
        <v>39</v>
      </c>
      <c r="Q71" s="52">
        <v>4</v>
      </c>
      <c r="R71" s="53">
        <v>0.15</v>
      </c>
      <c r="S71" s="52" t="s">
        <v>251</v>
      </c>
      <c r="T71" s="54">
        <v>1</v>
      </c>
      <c r="U71" s="54" t="s">
        <v>108</v>
      </c>
      <c r="V71" s="67">
        <f t="shared" si="14"/>
        <v>0</v>
      </c>
      <c r="W71">
        <v>29</v>
      </c>
    </row>
    <row r="72" spans="1:23" ht="30">
      <c r="A72" s="68">
        <f t="shared" si="15"/>
        <v>703.82165605095543</v>
      </c>
      <c r="B72" s="67">
        <f t="shared" si="12"/>
        <v>70.382165605095537</v>
      </c>
      <c r="C72" s="50">
        <f t="shared" si="13"/>
        <v>54.140127388535028</v>
      </c>
      <c r="D72" s="48" t="s">
        <v>71</v>
      </c>
      <c r="E72" s="49">
        <v>62</v>
      </c>
      <c r="F72" s="49" t="s">
        <v>72</v>
      </c>
      <c r="G72" s="49">
        <v>170</v>
      </c>
      <c r="H72" s="50">
        <f t="shared" ref="H72:H103" si="16">SUM(G72/3.14)</f>
        <v>54.140127388535028</v>
      </c>
      <c r="I72" s="51">
        <v>23</v>
      </c>
      <c r="J72" s="51">
        <v>15</v>
      </c>
      <c r="K72" s="51">
        <v>6</v>
      </c>
      <c r="L72" s="51">
        <f t="shared" si="11"/>
        <v>138</v>
      </c>
      <c r="M72" s="51">
        <v>3</v>
      </c>
      <c r="N72" s="52">
        <v>4</v>
      </c>
      <c r="O72" s="52">
        <v>4</v>
      </c>
      <c r="P72" s="52" t="s">
        <v>39</v>
      </c>
      <c r="Q72" s="52">
        <v>4</v>
      </c>
      <c r="R72" s="56">
        <v>0.55000000000000004</v>
      </c>
      <c r="S72" s="52" t="s">
        <v>70</v>
      </c>
      <c r="T72" s="54">
        <v>1</v>
      </c>
      <c r="U72" s="54" t="s">
        <v>94</v>
      </c>
      <c r="V72" s="67">
        <f t="shared" si="14"/>
        <v>0</v>
      </c>
      <c r="W72">
        <v>1</v>
      </c>
    </row>
    <row r="73" spans="1:23" ht="30">
      <c r="A73" s="67">
        <f t="shared" si="15"/>
        <v>720.38216560509557</v>
      </c>
      <c r="B73" s="67">
        <f t="shared" si="12"/>
        <v>72.038216560509554</v>
      </c>
      <c r="C73" s="50">
        <f t="shared" si="13"/>
        <v>55.414012738853501</v>
      </c>
      <c r="D73" s="48" t="s">
        <v>71</v>
      </c>
      <c r="E73" s="49">
        <v>46</v>
      </c>
      <c r="F73" s="49" t="s">
        <v>72</v>
      </c>
      <c r="G73" s="49">
        <v>174</v>
      </c>
      <c r="H73" s="50">
        <f t="shared" si="16"/>
        <v>55.414012738853501</v>
      </c>
      <c r="I73" s="51">
        <v>25</v>
      </c>
      <c r="J73" s="51">
        <v>21</v>
      </c>
      <c r="K73" s="51">
        <v>7</v>
      </c>
      <c r="L73" s="51">
        <f t="shared" si="11"/>
        <v>175</v>
      </c>
      <c r="M73" s="51">
        <v>4</v>
      </c>
      <c r="N73" s="52">
        <v>5</v>
      </c>
      <c r="O73" s="52">
        <v>4</v>
      </c>
      <c r="P73" s="52" t="s">
        <v>39</v>
      </c>
      <c r="Q73" s="52">
        <v>4</v>
      </c>
      <c r="R73" s="56">
        <v>0.75</v>
      </c>
      <c r="S73" s="52" t="s">
        <v>70</v>
      </c>
      <c r="T73" s="54">
        <v>1</v>
      </c>
      <c r="U73" s="54" t="s">
        <v>107</v>
      </c>
      <c r="V73" s="67">
        <f t="shared" si="14"/>
        <v>0</v>
      </c>
      <c r="W73">
        <v>2</v>
      </c>
    </row>
    <row r="74" spans="1:23" ht="30">
      <c r="A74" s="67">
        <f t="shared" si="15"/>
        <v>720.38216560509557</v>
      </c>
      <c r="B74" s="67">
        <f t="shared" si="12"/>
        <v>72.038216560509554</v>
      </c>
      <c r="C74" s="50">
        <f t="shared" si="13"/>
        <v>55.414012738853501</v>
      </c>
      <c r="D74" s="48" t="s">
        <v>71</v>
      </c>
      <c r="E74" s="49">
        <v>96</v>
      </c>
      <c r="F74" s="49" t="s">
        <v>72</v>
      </c>
      <c r="G74" s="49">
        <v>174</v>
      </c>
      <c r="H74" s="50">
        <f t="shared" si="16"/>
        <v>55.414012738853501</v>
      </c>
      <c r="I74" s="51">
        <v>23</v>
      </c>
      <c r="J74" s="51">
        <v>15</v>
      </c>
      <c r="K74" s="51">
        <v>7</v>
      </c>
      <c r="L74" s="51">
        <f t="shared" ref="L74:L105" si="17">SUM(K74*I74)</f>
        <v>161</v>
      </c>
      <c r="M74" s="51">
        <v>3</v>
      </c>
      <c r="N74" s="52">
        <v>4</v>
      </c>
      <c r="O74" s="52">
        <v>4</v>
      </c>
      <c r="P74" s="52" t="s">
        <v>39</v>
      </c>
      <c r="Q74" s="52">
        <v>4</v>
      </c>
      <c r="R74" s="53">
        <v>0.05</v>
      </c>
      <c r="S74" s="52" t="s">
        <v>251</v>
      </c>
      <c r="T74" s="54">
        <v>1</v>
      </c>
      <c r="U74" s="54" t="s">
        <v>94</v>
      </c>
      <c r="V74" s="67">
        <f t="shared" si="14"/>
        <v>0</v>
      </c>
      <c r="W74">
        <v>3</v>
      </c>
    </row>
    <row r="75" spans="1:23" ht="30">
      <c r="A75" s="67">
        <f t="shared" si="15"/>
        <v>732.8025477707007</v>
      </c>
      <c r="B75" s="67">
        <f t="shared" si="12"/>
        <v>73.28025477707007</v>
      </c>
      <c r="C75" s="50">
        <f t="shared" si="13"/>
        <v>56.369426751592357</v>
      </c>
      <c r="D75" s="48" t="s">
        <v>71</v>
      </c>
      <c r="E75" s="49">
        <v>83</v>
      </c>
      <c r="F75" s="49" t="s">
        <v>72</v>
      </c>
      <c r="G75" s="49">
        <v>177</v>
      </c>
      <c r="H75" s="50">
        <f t="shared" si="16"/>
        <v>56.369426751592357</v>
      </c>
      <c r="I75" s="51">
        <v>25</v>
      </c>
      <c r="J75" s="51">
        <v>15</v>
      </c>
      <c r="K75" s="51">
        <v>7</v>
      </c>
      <c r="L75" s="51">
        <f t="shared" si="17"/>
        <v>175</v>
      </c>
      <c r="M75" s="51">
        <v>3</v>
      </c>
      <c r="N75" s="52">
        <v>4</v>
      </c>
      <c r="O75" s="52">
        <v>4</v>
      </c>
      <c r="P75" s="52" t="s">
        <v>39</v>
      </c>
      <c r="Q75" s="52">
        <v>4</v>
      </c>
      <c r="R75" s="56">
        <v>0.75</v>
      </c>
      <c r="S75" s="52" t="s">
        <v>70</v>
      </c>
      <c r="T75" s="54">
        <v>1</v>
      </c>
      <c r="U75" s="54" t="s">
        <v>94</v>
      </c>
      <c r="V75" s="67">
        <f t="shared" si="14"/>
        <v>0</v>
      </c>
      <c r="W75">
        <v>4</v>
      </c>
    </row>
    <row r="76" spans="1:23" ht="30">
      <c r="A76" s="67">
        <f t="shared" si="15"/>
        <v>736.9426751592357</v>
      </c>
      <c r="B76" s="67">
        <f t="shared" si="12"/>
        <v>73.69426751592357</v>
      </c>
      <c r="C76" s="50">
        <f t="shared" si="13"/>
        <v>56.687898089171973</v>
      </c>
      <c r="D76" s="48" t="s">
        <v>71</v>
      </c>
      <c r="E76" s="49">
        <v>93</v>
      </c>
      <c r="F76" s="49" t="s">
        <v>72</v>
      </c>
      <c r="G76" s="49">
        <v>178</v>
      </c>
      <c r="H76" s="50">
        <f t="shared" si="16"/>
        <v>56.687898089171973</v>
      </c>
      <c r="I76" s="51">
        <v>22</v>
      </c>
      <c r="J76" s="51">
        <v>13</v>
      </c>
      <c r="K76" s="51">
        <v>7</v>
      </c>
      <c r="L76" s="51">
        <f t="shared" si="17"/>
        <v>154</v>
      </c>
      <c r="M76" s="51">
        <v>3</v>
      </c>
      <c r="N76" s="52">
        <v>4</v>
      </c>
      <c r="O76" s="52">
        <v>4</v>
      </c>
      <c r="P76" s="52" t="s">
        <v>39</v>
      </c>
      <c r="Q76" s="52">
        <v>4</v>
      </c>
      <c r="R76" s="56">
        <v>0.7</v>
      </c>
      <c r="S76" s="52" t="s">
        <v>70</v>
      </c>
      <c r="T76" s="54">
        <v>1</v>
      </c>
      <c r="U76" s="54" t="s">
        <v>94</v>
      </c>
      <c r="V76" s="67">
        <f t="shared" si="14"/>
        <v>0</v>
      </c>
      <c r="W76">
        <v>5</v>
      </c>
    </row>
    <row r="77" spans="1:23" ht="30">
      <c r="A77" s="67">
        <f t="shared" si="15"/>
        <v>745.22292993630572</v>
      </c>
      <c r="B77" s="67">
        <f t="shared" si="12"/>
        <v>74.522292993630572</v>
      </c>
      <c r="C77" s="50">
        <f t="shared" si="13"/>
        <v>57.324840764331206</v>
      </c>
      <c r="D77" s="48" t="s">
        <v>71</v>
      </c>
      <c r="E77" s="49">
        <v>31</v>
      </c>
      <c r="F77" s="49" t="s">
        <v>72</v>
      </c>
      <c r="G77" s="49">
        <v>180</v>
      </c>
      <c r="H77" s="50">
        <f t="shared" si="16"/>
        <v>57.324840764331206</v>
      </c>
      <c r="I77" s="51">
        <v>20</v>
      </c>
      <c r="J77" s="51">
        <v>18</v>
      </c>
      <c r="K77" s="51">
        <v>4</v>
      </c>
      <c r="L77" s="51">
        <f t="shared" si="17"/>
        <v>80</v>
      </c>
      <c r="M77" s="51">
        <v>4</v>
      </c>
      <c r="N77" s="52">
        <v>5</v>
      </c>
      <c r="O77" s="52">
        <v>4</v>
      </c>
      <c r="P77" s="52" t="s">
        <v>39</v>
      </c>
      <c r="Q77" s="52">
        <v>4</v>
      </c>
      <c r="R77" s="56">
        <v>0.75</v>
      </c>
      <c r="S77" s="52" t="s">
        <v>70</v>
      </c>
      <c r="T77" s="54">
        <v>1</v>
      </c>
      <c r="U77" s="54" t="s">
        <v>104</v>
      </c>
      <c r="V77" s="67">
        <f t="shared" si="14"/>
        <v>0</v>
      </c>
      <c r="W77">
        <v>6</v>
      </c>
    </row>
    <row r="78" spans="1:23" ht="30">
      <c r="A78" s="67">
        <f t="shared" si="15"/>
        <v>745.22292993630572</v>
      </c>
      <c r="B78" s="67">
        <f t="shared" si="12"/>
        <v>74.522292993630572</v>
      </c>
      <c r="C78" s="50">
        <f t="shared" si="13"/>
        <v>57.324840764331206</v>
      </c>
      <c r="D78" s="48" t="s">
        <v>71</v>
      </c>
      <c r="E78" s="49">
        <v>45</v>
      </c>
      <c r="F78" s="49" t="s">
        <v>72</v>
      </c>
      <c r="G78" s="49">
        <v>180</v>
      </c>
      <c r="H78" s="50">
        <f t="shared" si="16"/>
        <v>57.324840764331206</v>
      </c>
      <c r="I78" s="51">
        <v>25</v>
      </c>
      <c r="J78" s="51">
        <v>22</v>
      </c>
      <c r="K78" s="51">
        <v>6</v>
      </c>
      <c r="L78" s="51">
        <f t="shared" si="17"/>
        <v>150</v>
      </c>
      <c r="M78" s="51">
        <v>4</v>
      </c>
      <c r="N78" s="52">
        <v>5</v>
      </c>
      <c r="O78" s="52">
        <v>4</v>
      </c>
      <c r="P78" s="52" t="s">
        <v>39</v>
      </c>
      <c r="Q78" s="52">
        <v>4</v>
      </c>
      <c r="R78" s="56">
        <v>0.75</v>
      </c>
      <c r="S78" s="52" t="s">
        <v>70</v>
      </c>
      <c r="T78" s="54">
        <v>1</v>
      </c>
      <c r="U78" s="54" t="s">
        <v>107</v>
      </c>
      <c r="V78" s="67">
        <f t="shared" si="14"/>
        <v>0</v>
      </c>
      <c r="W78">
        <v>7</v>
      </c>
    </row>
    <row r="79" spans="1:23" ht="30">
      <c r="A79" s="67">
        <f t="shared" si="15"/>
        <v>745.22292993630572</v>
      </c>
      <c r="B79" s="67">
        <f t="shared" si="12"/>
        <v>74.522292993630572</v>
      </c>
      <c r="C79" s="50">
        <f t="shared" si="13"/>
        <v>57.324840764331206</v>
      </c>
      <c r="D79" s="48" t="s">
        <v>71</v>
      </c>
      <c r="E79" s="49">
        <v>108</v>
      </c>
      <c r="F79" s="49" t="s">
        <v>72</v>
      </c>
      <c r="G79" s="49">
        <v>180</v>
      </c>
      <c r="H79" s="50">
        <f t="shared" si="16"/>
        <v>57.324840764331206</v>
      </c>
      <c r="I79" s="51">
        <v>23</v>
      </c>
      <c r="J79" s="51">
        <v>3</v>
      </c>
      <c r="K79" s="51">
        <v>9</v>
      </c>
      <c r="L79" s="51">
        <f t="shared" si="17"/>
        <v>207</v>
      </c>
      <c r="M79" s="51">
        <v>2</v>
      </c>
      <c r="N79" s="52">
        <v>4</v>
      </c>
      <c r="O79" s="52">
        <v>4</v>
      </c>
      <c r="P79" s="52" t="s">
        <v>39</v>
      </c>
      <c r="Q79" s="52">
        <v>4</v>
      </c>
      <c r="R79" s="56">
        <v>0.5</v>
      </c>
      <c r="S79" s="52" t="s">
        <v>70</v>
      </c>
      <c r="T79" s="54">
        <v>1</v>
      </c>
      <c r="U79" s="54"/>
      <c r="V79" s="67">
        <f t="shared" si="14"/>
        <v>0</v>
      </c>
      <c r="W79">
        <v>8</v>
      </c>
    </row>
    <row r="80" spans="1:23" ht="30">
      <c r="A80" s="67">
        <f t="shared" si="15"/>
        <v>753.50318471337584</v>
      </c>
      <c r="B80" s="67">
        <f t="shared" si="12"/>
        <v>75.350318471337587</v>
      </c>
      <c r="C80" s="50">
        <f t="shared" si="13"/>
        <v>57.961783439490446</v>
      </c>
      <c r="D80" s="48" t="s">
        <v>71</v>
      </c>
      <c r="E80" s="49">
        <v>43</v>
      </c>
      <c r="F80" s="49" t="s">
        <v>72</v>
      </c>
      <c r="G80" s="49">
        <v>182</v>
      </c>
      <c r="H80" s="50">
        <f t="shared" si="16"/>
        <v>57.961783439490446</v>
      </c>
      <c r="I80" s="51">
        <v>22</v>
      </c>
      <c r="J80" s="51">
        <v>18</v>
      </c>
      <c r="K80" s="51">
        <v>8</v>
      </c>
      <c r="L80" s="51">
        <f t="shared" si="17"/>
        <v>176</v>
      </c>
      <c r="M80" s="51">
        <v>3</v>
      </c>
      <c r="N80" s="52">
        <v>4</v>
      </c>
      <c r="O80" s="52">
        <v>4</v>
      </c>
      <c r="P80" s="52" t="s">
        <v>39</v>
      </c>
      <c r="Q80" s="52">
        <v>4</v>
      </c>
      <c r="R80" s="56">
        <v>0.75</v>
      </c>
      <c r="S80" s="52" t="s">
        <v>70</v>
      </c>
      <c r="T80" s="54">
        <v>1</v>
      </c>
      <c r="U80" s="54" t="s">
        <v>94</v>
      </c>
      <c r="V80" s="67">
        <f t="shared" si="14"/>
        <v>0</v>
      </c>
      <c r="W80">
        <v>9</v>
      </c>
    </row>
    <row r="81" spans="1:23" ht="30">
      <c r="A81" s="67">
        <f t="shared" si="15"/>
        <v>753.50318471337584</v>
      </c>
      <c r="B81" s="67">
        <f t="shared" si="12"/>
        <v>75.350318471337587</v>
      </c>
      <c r="C81" s="50">
        <f t="shared" si="13"/>
        <v>57.961783439490446</v>
      </c>
      <c r="D81" s="48" t="s">
        <v>71</v>
      </c>
      <c r="E81" s="49">
        <v>174</v>
      </c>
      <c r="F81" s="49" t="s">
        <v>72</v>
      </c>
      <c r="G81" s="49">
        <v>182</v>
      </c>
      <c r="H81" s="50">
        <f t="shared" si="16"/>
        <v>57.961783439490446</v>
      </c>
      <c r="I81" s="51">
        <v>20</v>
      </c>
      <c r="J81" s="51">
        <v>15</v>
      </c>
      <c r="K81" s="51">
        <v>8</v>
      </c>
      <c r="L81" s="51">
        <f t="shared" si="17"/>
        <v>160</v>
      </c>
      <c r="M81" s="51">
        <v>3</v>
      </c>
      <c r="N81" s="52">
        <v>4</v>
      </c>
      <c r="O81" s="52">
        <v>4</v>
      </c>
      <c r="P81" s="52" t="s">
        <v>39</v>
      </c>
      <c r="Q81" s="52">
        <v>4</v>
      </c>
      <c r="R81" s="56">
        <v>0.55000000000000004</v>
      </c>
      <c r="S81" s="52" t="s">
        <v>70</v>
      </c>
      <c r="T81" s="54">
        <v>1</v>
      </c>
      <c r="U81" s="54" t="s">
        <v>168</v>
      </c>
      <c r="V81" s="67">
        <f t="shared" si="14"/>
        <v>0</v>
      </c>
      <c r="W81">
        <v>10</v>
      </c>
    </row>
    <row r="82" spans="1:23" ht="26.25">
      <c r="A82" s="67">
        <f t="shared" si="15"/>
        <v>757.64331210191085</v>
      </c>
      <c r="B82" s="67">
        <f t="shared" si="12"/>
        <v>75.764331210191088</v>
      </c>
      <c r="C82" s="50">
        <f t="shared" si="13"/>
        <v>58.280254777070063</v>
      </c>
      <c r="D82" s="48" t="s">
        <v>71</v>
      </c>
      <c r="E82" s="49">
        <v>127</v>
      </c>
      <c r="F82" s="49" t="s">
        <v>10</v>
      </c>
      <c r="G82" s="49">
        <v>183</v>
      </c>
      <c r="H82" s="50">
        <f t="shared" si="16"/>
        <v>58.280254777070063</v>
      </c>
      <c r="I82" s="51">
        <v>23</v>
      </c>
      <c r="J82" s="51">
        <v>3</v>
      </c>
      <c r="K82" s="51">
        <v>7</v>
      </c>
      <c r="L82" s="51">
        <f t="shared" si="17"/>
        <v>161</v>
      </c>
      <c r="M82" s="51">
        <v>3</v>
      </c>
      <c r="N82" s="52">
        <v>4</v>
      </c>
      <c r="O82" s="52">
        <v>4</v>
      </c>
      <c r="P82" s="52" t="s">
        <v>39</v>
      </c>
      <c r="Q82" s="52">
        <v>4</v>
      </c>
      <c r="R82" s="56">
        <v>0.55000000000000004</v>
      </c>
      <c r="S82" s="52" t="s">
        <v>70</v>
      </c>
      <c r="T82" s="54">
        <v>1</v>
      </c>
      <c r="U82" s="54" t="s">
        <v>127</v>
      </c>
      <c r="V82" s="67">
        <f t="shared" si="14"/>
        <v>0</v>
      </c>
      <c r="W82">
        <v>11</v>
      </c>
    </row>
    <row r="83" spans="1:23" ht="30">
      <c r="A83" s="67">
        <f t="shared" si="15"/>
        <v>757.64331210191085</v>
      </c>
      <c r="B83" s="67">
        <f t="shared" si="12"/>
        <v>75.764331210191088</v>
      </c>
      <c r="C83" s="50">
        <f t="shared" si="13"/>
        <v>58.280254777070063</v>
      </c>
      <c r="D83" s="48" t="s">
        <v>71</v>
      </c>
      <c r="E83" s="49">
        <v>170</v>
      </c>
      <c r="F83" s="49" t="s">
        <v>154</v>
      </c>
      <c r="G83" s="49">
        <v>183</v>
      </c>
      <c r="H83" s="50">
        <f t="shared" si="16"/>
        <v>58.280254777070063</v>
      </c>
      <c r="I83" s="51">
        <v>18</v>
      </c>
      <c r="J83" s="51">
        <v>3</v>
      </c>
      <c r="K83" s="51">
        <v>5</v>
      </c>
      <c r="L83" s="51">
        <f t="shared" si="17"/>
        <v>90</v>
      </c>
      <c r="M83" s="51">
        <v>3</v>
      </c>
      <c r="N83" s="52">
        <v>4</v>
      </c>
      <c r="O83" s="52">
        <v>4</v>
      </c>
      <c r="P83" s="52" t="s">
        <v>39</v>
      </c>
      <c r="Q83" s="52">
        <v>4</v>
      </c>
      <c r="R83" s="53">
        <v>0.15</v>
      </c>
      <c r="S83" s="52" t="s">
        <v>251</v>
      </c>
      <c r="T83" s="54">
        <v>1</v>
      </c>
      <c r="U83" s="54" t="s">
        <v>167</v>
      </c>
      <c r="V83" s="67">
        <f t="shared" si="14"/>
        <v>0</v>
      </c>
      <c r="W83">
        <v>12</v>
      </c>
    </row>
    <row r="84" spans="1:23" ht="30">
      <c r="A84" s="67">
        <f t="shared" si="15"/>
        <v>765.92356687898086</v>
      </c>
      <c r="B84" s="67">
        <f t="shared" si="12"/>
        <v>76.592356687898089</v>
      </c>
      <c r="C84" s="50">
        <f t="shared" si="13"/>
        <v>58.917197452229296</v>
      </c>
      <c r="D84" s="48" t="s">
        <v>71</v>
      </c>
      <c r="E84" s="49">
        <v>48</v>
      </c>
      <c r="F84" s="49" t="s">
        <v>72</v>
      </c>
      <c r="G84" s="49">
        <v>185</v>
      </c>
      <c r="H84" s="50">
        <f t="shared" si="16"/>
        <v>58.917197452229296</v>
      </c>
      <c r="I84" s="51">
        <v>25</v>
      </c>
      <c r="J84" s="51">
        <v>20</v>
      </c>
      <c r="K84" s="51">
        <v>7</v>
      </c>
      <c r="L84" s="51">
        <f t="shared" si="17"/>
        <v>175</v>
      </c>
      <c r="M84" s="51">
        <v>4</v>
      </c>
      <c r="N84" s="52">
        <v>5</v>
      </c>
      <c r="O84" s="52">
        <v>4</v>
      </c>
      <c r="P84" s="52" t="s">
        <v>39</v>
      </c>
      <c r="Q84" s="52">
        <v>4</v>
      </c>
      <c r="R84" s="56">
        <v>0.55000000000000004</v>
      </c>
      <c r="S84" s="52" t="s">
        <v>70</v>
      </c>
      <c r="T84" s="54">
        <v>1</v>
      </c>
      <c r="U84" s="54" t="s">
        <v>107</v>
      </c>
      <c r="V84" s="67">
        <f t="shared" si="14"/>
        <v>0</v>
      </c>
      <c r="W84">
        <v>13</v>
      </c>
    </row>
    <row r="85" spans="1:23" ht="30">
      <c r="A85" s="67">
        <f t="shared" si="15"/>
        <v>765.92356687898086</v>
      </c>
      <c r="B85" s="67">
        <f t="shared" si="12"/>
        <v>76.592356687898089</v>
      </c>
      <c r="C85" s="50">
        <f t="shared" si="13"/>
        <v>58.917197452229296</v>
      </c>
      <c r="D85" s="48" t="s">
        <v>71</v>
      </c>
      <c r="E85" s="49">
        <v>68</v>
      </c>
      <c r="F85" s="49" t="s">
        <v>72</v>
      </c>
      <c r="G85" s="49">
        <v>185</v>
      </c>
      <c r="H85" s="50">
        <f t="shared" si="16"/>
        <v>58.917197452229296</v>
      </c>
      <c r="I85" s="51">
        <v>23</v>
      </c>
      <c r="J85" s="51">
        <v>10</v>
      </c>
      <c r="K85" s="51">
        <v>6</v>
      </c>
      <c r="L85" s="51">
        <f t="shared" si="17"/>
        <v>138</v>
      </c>
      <c r="M85" s="51">
        <v>3</v>
      </c>
      <c r="N85" s="52">
        <v>4</v>
      </c>
      <c r="O85" s="52">
        <v>4</v>
      </c>
      <c r="P85" s="52" t="s">
        <v>39</v>
      </c>
      <c r="Q85" s="52">
        <v>4</v>
      </c>
      <c r="R85" s="56">
        <v>0.6</v>
      </c>
      <c r="S85" s="52" t="s">
        <v>70</v>
      </c>
      <c r="T85" s="54">
        <v>1</v>
      </c>
      <c r="U85" s="54" t="s">
        <v>94</v>
      </c>
      <c r="V85" s="67">
        <f t="shared" si="14"/>
        <v>0</v>
      </c>
      <c r="W85">
        <v>14</v>
      </c>
    </row>
    <row r="86" spans="1:23" ht="30">
      <c r="A86" s="67">
        <f t="shared" si="15"/>
        <v>765.92356687898086</v>
      </c>
      <c r="B86" s="67">
        <f t="shared" si="12"/>
        <v>76.592356687898089</v>
      </c>
      <c r="C86" s="50">
        <f t="shared" si="13"/>
        <v>58.917197452229296</v>
      </c>
      <c r="D86" s="48" t="s">
        <v>71</v>
      </c>
      <c r="E86" s="49">
        <v>78</v>
      </c>
      <c r="F86" s="49" t="s">
        <v>72</v>
      </c>
      <c r="G86" s="49">
        <v>185</v>
      </c>
      <c r="H86" s="50">
        <f t="shared" si="16"/>
        <v>58.917197452229296</v>
      </c>
      <c r="I86" s="51">
        <v>22</v>
      </c>
      <c r="J86" s="51">
        <v>10</v>
      </c>
      <c r="K86" s="51">
        <v>7</v>
      </c>
      <c r="L86" s="51">
        <f t="shared" si="17"/>
        <v>154</v>
      </c>
      <c r="M86" s="51">
        <v>3</v>
      </c>
      <c r="N86" s="52">
        <v>4</v>
      </c>
      <c r="O86" s="52">
        <v>4</v>
      </c>
      <c r="P86" s="52" t="s">
        <v>39</v>
      </c>
      <c r="Q86" s="52">
        <v>4</v>
      </c>
      <c r="R86" s="53">
        <v>0.2</v>
      </c>
      <c r="S86" s="52" t="s">
        <v>251</v>
      </c>
      <c r="T86" s="54">
        <v>1</v>
      </c>
      <c r="U86" s="54" t="s">
        <v>94</v>
      </c>
      <c r="V86" s="67">
        <f t="shared" si="14"/>
        <v>0</v>
      </c>
      <c r="W86">
        <v>15</v>
      </c>
    </row>
    <row r="87" spans="1:23" ht="30">
      <c r="A87" s="67">
        <f t="shared" si="15"/>
        <v>765.92356687898086</v>
      </c>
      <c r="B87" s="67">
        <f t="shared" si="12"/>
        <v>76.592356687898089</v>
      </c>
      <c r="C87" s="50">
        <f t="shared" si="13"/>
        <v>58.917197452229296</v>
      </c>
      <c r="D87" s="48" t="s">
        <v>71</v>
      </c>
      <c r="E87" s="49">
        <v>99</v>
      </c>
      <c r="F87" s="49" t="s">
        <v>72</v>
      </c>
      <c r="G87" s="49">
        <v>185</v>
      </c>
      <c r="H87" s="50">
        <f t="shared" si="16"/>
        <v>58.917197452229296</v>
      </c>
      <c r="I87" s="51">
        <v>20</v>
      </c>
      <c r="J87" s="51">
        <v>15</v>
      </c>
      <c r="K87" s="51">
        <v>8</v>
      </c>
      <c r="L87" s="51">
        <f t="shared" si="17"/>
        <v>160</v>
      </c>
      <c r="M87" s="51">
        <v>3</v>
      </c>
      <c r="N87" s="52">
        <v>4</v>
      </c>
      <c r="O87" s="52">
        <v>4</v>
      </c>
      <c r="P87" s="52" t="s">
        <v>39</v>
      </c>
      <c r="Q87" s="52">
        <v>4</v>
      </c>
      <c r="R87" s="56">
        <v>0.55000000000000004</v>
      </c>
      <c r="S87" s="52" t="s">
        <v>70</v>
      </c>
      <c r="T87" s="54">
        <v>1</v>
      </c>
      <c r="U87" s="54" t="s">
        <v>108</v>
      </c>
      <c r="V87" s="67">
        <f t="shared" si="14"/>
        <v>0</v>
      </c>
      <c r="W87">
        <v>16</v>
      </c>
    </row>
    <row r="88" spans="1:23" ht="30">
      <c r="A88" s="67">
        <f t="shared" si="15"/>
        <v>765.92356687898086</v>
      </c>
      <c r="B88" s="67">
        <f t="shared" si="12"/>
        <v>76.592356687898089</v>
      </c>
      <c r="C88" s="50">
        <f t="shared" si="13"/>
        <v>58.917197452229296</v>
      </c>
      <c r="D88" s="48" t="s">
        <v>71</v>
      </c>
      <c r="E88" s="49">
        <v>105</v>
      </c>
      <c r="F88" s="49" t="s">
        <v>72</v>
      </c>
      <c r="G88" s="49">
        <v>185</v>
      </c>
      <c r="H88" s="50">
        <f t="shared" si="16"/>
        <v>58.917197452229296</v>
      </c>
      <c r="I88" s="51">
        <v>23</v>
      </c>
      <c r="J88" s="51"/>
      <c r="K88" s="51">
        <v>9</v>
      </c>
      <c r="L88" s="51">
        <f t="shared" si="17"/>
        <v>207</v>
      </c>
      <c r="M88" s="51">
        <v>3</v>
      </c>
      <c r="N88" s="52">
        <v>4</v>
      </c>
      <c r="O88" s="52">
        <v>4</v>
      </c>
      <c r="P88" s="52" t="s">
        <v>39</v>
      </c>
      <c r="Q88" s="52">
        <v>4</v>
      </c>
      <c r="R88" s="53">
        <v>0.05</v>
      </c>
      <c r="S88" s="52" t="s">
        <v>251</v>
      </c>
      <c r="T88" s="54">
        <v>1</v>
      </c>
      <c r="U88" s="54" t="s">
        <v>109</v>
      </c>
      <c r="V88" s="67">
        <f t="shared" si="14"/>
        <v>0</v>
      </c>
      <c r="W88">
        <v>17</v>
      </c>
    </row>
    <row r="89" spans="1:23" ht="30">
      <c r="A89" s="67">
        <f t="shared" si="15"/>
        <v>765.92356687898086</v>
      </c>
      <c r="B89" s="67">
        <f t="shared" si="12"/>
        <v>76.592356687898089</v>
      </c>
      <c r="C89" s="50">
        <f t="shared" si="13"/>
        <v>58.917197452229296</v>
      </c>
      <c r="D89" s="48" t="s">
        <v>71</v>
      </c>
      <c r="E89" s="49">
        <v>175</v>
      </c>
      <c r="F89" s="49" t="s">
        <v>72</v>
      </c>
      <c r="G89" s="49">
        <v>185</v>
      </c>
      <c r="H89" s="50">
        <f t="shared" si="16"/>
        <v>58.917197452229296</v>
      </c>
      <c r="I89" s="51">
        <v>20</v>
      </c>
      <c r="J89" s="51">
        <v>9</v>
      </c>
      <c r="K89" s="51">
        <v>7</v>
      </c>
      <c r="L89" s="51">
        <f t="shared" si="17"/>
        <v>140</v>
      </c>
      <c r="M89" s="51">
        <v>4</v>
      </c>
      <c r="N89" s="52">
        <v>4</v>
      </c>
      <c r="O89" s="52">
        <v>4</v>
      </c>
      <c r="P89" s="52" t="s">
        <v>39</v>
      </c>
      <c r="Q89" s="52">
        <v>4</v>
      </c>
      <c r="R89" s="56">
        <v>0.6</v>
      </c>
      <c r="S89" s="52" t="s">
        <v>70</v>
      </c>
      <c r="T89" s="54">
        <v>1</v>
      </c>
      <c r="U89" s="54" t="s">
        <v>168</v>
      </c>
      <c r="V89" s="67">
        <f t="shared" si="14"/>
        <v>0</v>
      </c>
      <c r="W89">
        <v>18</v>
      </c>
    </row>
    <row r="90" spans="1:23" ht="30">
      <c r="A90" s="67">
        <f t="shared" si="15"/>
        <v>786.62420382165601</v>
      </c>
      <c r="B90" s="67">
        <f t="shared" si="12"/>
        <v>78.662420382165607</v>
      </c>
      <c r="C90" s="50">
        <f t="shared" si="13"/>
        <v>60.509554140127385</v>
      </c>
      <c r="D90" s="48" t="s">
        <v>71</v>
      </c>
      <c r="E90" s="49">
        <v>66</v>
      </c>
      <c r="F90" s="49" t="s">
        <v>72</v>
      </c>
      <c r="G90" s="49">
        <v>190</v>
      </c>
      <c r="H90" s="50">
        <f t="shared" si="16"/>
        <v>60.509554140127385</v>
      </c>
      <c r="I90" s="51">
        <v>25</v>
      </c>
      <c r="J90" s="51">
        <v>12</v>
      </c>
      <c r="K90" s="51">
        <v>9</v>
      </c>
      <c r="L90" s="51">
        <f t="shared" si="17"/>
        <v>225</v>
      </c>
      <c r="M90" s="51">
        <v>3</v>
      </c>
      <c r="N90" s="52">
        <v>4</v>
      </c>
      <c r="O90" s="52">
        <v>4</v>
      </c>
      <c r="P90" s="52" t="s">
        <v>39</v>
      </c>
      <c r="Q90" s="52">
        <v>4</v>
      </c>
      <c r="R90" s="56">
        <v>0.8</v>
      </c>
      <c r="S90" s="52" t="s">
        <v>70</v>
      </c>
      <c r="T90" s="54">
        <v>1</v>
      </c>
      <c r="U90" s="54" t="s">
        <v>94</v>
      </c>
      <c r="V90" s="67">
        <f t="shared" si="14"/>
        <v>0</v>
      </c>
      <c r="W90">
        <v>19</v>
      </c>
    </row>
    <row r="91" spans="1:23" ht="30">
      <c r="A91" s="67">
        <f t="shared" si="15"/>
        <v>786.62420382165601</v>
      </c>
      <c r="B91" s="67">
        <f t="shared" si="12"/>
        <v>78.662420382165607</v>
      </c>
      <c r="C91" s="50">
        <f t="shared" si="13"/>
        <v>60.509554140127385</v>
      </c>
      <c r="D91" s="48" t="s">
        <v>71</v>
      </c>
      <c r="E91" s="49">
        <v>178</v>
      </c>
      <c r="F91" s="49" t="s">
        <v>72</v>
      </c>
      <c r="G91" s="49">
        <v>190</v>
      </c>
      <c r="H91" s="50">
        <f t="shared" si="16"/>
        <v>60.509554140127385</v>
      </c>
      <c r="I91" s="51">
        <v>20</v>
      </c>
      <c r="J91" s="51">
        <v>9</v>
      </c>
      <c r="K91" s="51">
        <v>7</v>
      </c>
      <c r="L91" s="51">
        <f t="shared" si="17"/>
        <v>140</v>
      </c>
      <c r="M91" s="51">
        <v>3</v>
      </c>
      <c r="N91" s="52">
        <v>4</v>
      </c>
      <c r="O91" s="52">
        <v>4</v>
      </c>
      <c r="P91" s="52" t="s">
        <v>39</v>
      </c>
      <c r="Q91" s="52">
        <v>4</v>
      </c>
      <c r="R91" s="56">
        <v>0.6</v>
      </c>
      <c r="S91" s="52" t="s">
        <v>70</v>
      </c>
      <c r="T91" s="54">
        <v>1</v>
      </c>
      <c r="U91" s="54" t="s">
        <v>168</v>
      </c>
      <c r="V91" s="67">
        <f t="shared" si="14"/>
        <v>0</v>
      </c>
      <c r="W91">
        <v>20</v>
      </c>
    </row>
    <row r="92" spans="1:23" ht="30">
      <c r="A92" s="68">
        <f t="shared" si="15"/>
        <v>807.32484076433127</v>
      </c>
      <c r="B92" s="67">
        <f t="shared" si="12"/>
        <v>80.732484076433124</v>
      </c>
      <c r="C92" s="50">
        <f t="shared" si="13"/>
        <v>62.101910828025474</v>
      </c>
      <c r="D92" s="48" t="s">
        <v>71</v>
      </c>
      <c r="E92" s="49">
        <v>44</v>
      </c>
      <c r="F92" s="49" t="s">
        <v>72</v>
      </c>
      <c r="G92" s="49">
        <v>195</v>
      </c>
      <c r="H92" s="50">
        <f t="shared" si="16"/>
        <v>62.101910828025474</v>
      </c>
      <c r="I92" s="51">
        <v>22</v>
      </c>
      <c r="J92" s="51">
        <v>10</v>
      </c>
      <c r="K92" s="51">
        <v>8</v>
      </c>
      <c r="L92" s="51">
        <f t="shared" si="17"/>
        <v>176</v>
      </c>
      <c r="M92" s="51">
        <v>3</v>
      </c>
      <c r="N92" s="52">
        <v>4</v>
      </c>
      <c r="O92" s="52">
        <v>4</v>
      </c>
      <c r="P92" s="52" t="s">
        <v>39</v>
      </c>
      <c r="Q92" s="52">
        <v>4</v>
      </c>
      <c r="R92" s="56">
        <v>0.75</v>
      </c>
      <c r="S92" s="52" t="s">
        <v>70</v>
      </c>
      <c r="T92" s="54">
        <v>1</v>
      </c>
      <c r="U92" s="54" t="s">
        <v>94</v>
      </c>
      <c r="V92" s="67">
        <f t="shared" si="14"/>
        <v>0</v>
      </c>
      <c r="W92">
        <v>1</v>
      </c>
    </row>
    <row r="93" spans="1:23" ht="30">
      <c r="A93" s="67">
        <f t="shared" si="15"/>
        <v>828.02547770700642</v>
      </c>
      <c r="B93" s="67">
        <f t="shared" si="12"/>
        <v>82.802547770700642</v>
      </c>
      <c r="C93" s="50">
        <f t="shared" si="13"/>
        <v>63.694267515923563</v>
      </c>
      <c r="D93" s="48" t="s">
        <v>71</v>
      </c>
      <c r="E93" s="49">
        <v>102</v>
      </c>
      <c r="F93" s="49" t="s">
        <v>72</v>
      </c>
      <c r="G93" s="49">
        <v>200</v>
      </c>
      <c r="H93" s="50">
        <f t="shared" si="16"/>
        <v>63.694267515923563</v>
      </c>
      <c r="I93" s="51">
        <v>24</v>
      </c>
      <c r="J93" s="51"/>
      <c r="K93" s="51">
        <v>9</v>
      </c>
      <c r="L93" s="51">
        <f t="shared" si="17"/>
        <v>216</v>
      </c>
      <c r="M93" s="51">
        <v>3</v>
      </c>
      <c r="N93" s="52">
        <v>4</v>
      </c>
      <c r="O93" s="52">
        <v>4</v>
      </c>
      <c r="P93" s="52" t="s">
        <v>39</v>
      </c>
      <c r="Q93" s="52">
        <v>4</v>
      </c>
      <c r="R93" s="53">
        <v>0.05</v>
      </c>
      <c r="S93" s="52" t="s">
        <v>251</v>
      </c>
      <c r="T93" s="54">
        <v>1</v>
      </c>
      <c r="U93" s="54" t="s">
        <v>108</v>
      </c>
      <c r="V93" s="67">
        <f t="shared" si="14"/>
        <v>0</v>
      </c>
      <c r="W93">
        <v>2</v>
      </c>
    </row>
    <row r="94" spans="1:23" ht="30">
      <c r="A94" s="67">
        <f t="shared" si="15"/>
        <v>828.02547770700642</v>
      </c>
      <c r="B94" s="67">
        <f t="shared" si="12"/>
        <v>82.802547770700642</v>
      </c>
      <c r="C94" s="50">
        <f t="shared" si="13"/>
        <v>63.694267515923563</v>
      </c>
      <c r="D94" s="48" t="s">
        <v>71</v>
      </c>
      <c r="E94" s="49">
        <v>177</v>
      </c>
      <c r="F94" s="49" t="s">
        <v>72</v>
      </c>
      <c r="G94" s="49">
        <v>200</v>
      </c>
      <c r="H94" s="50">
        <f t="shared" si="16"/>
        <v>63.694267515923563</v>
      </c>
      <c r="I94" s="51">
        <v>20</v>
      </c>
      <c r="J94" s="51">
        <v>8</v>
      </c>
      <c r="K94" s="51">
        <v>7</v>
      </c>
      <c r="L94" s="51">
        <f t="shared" si="17"/>
        <v>140</v>
      </c>
      <c r="M94" s="51">
        <v>4</v>
      </c>
      <c r="N94" s="52">
        <v>4</v>
      </c>
      <c r="O94" s="52">
        <v>4</v>
      </c>
      <c r="P94" s="52" t="s">
        <v>39</v>
      </c>
      <c r="Q94" s="52">
        <v>4</v>
      </c>
      <c r="R94" s="56">
        <v>0.6</v>
      </c>
      <c r="S94" s="52" t="s">
        <v>70</v>
      </c>
      <c r="T94" s="54">
        <v>1</v>
      </c>
      <c r="U94" s="54" t="s">
        <v>168</v>
      </c>
      <c r="V94" s="67">
        <f t="shared" si="14"/>
        <v>0</v>
      </c>
      <c r="W94">
        <v>3</v>
      </c>
    </row>
    <row r="95" spans="1:23" ht="30">
      <c r="A95" s="67">
        <f t="shared" si="15"/>
        <v>857.00636942675158</v>
      </c>
      <c r="B95" s="67">
        <f t="shared" si="12"/>
        <v>85.70063694267516</v>
      </c>
      <c r="C95" s="50">
        <f t="shared" si="13"/>
        <v>65.923566878980893</v>
      </c>
      <c r="D95" s="48" t="s">
        <v>71</v>
      </c>
      <c r="E95" s="49">
        <v>104</v>
      </c>
      <c r="F95" s="49" t="s">
        <v>72</v>
      </c>
      <c r="G95" s="49">
        <v>207</v>
      </c>
      <c r="H95" s="50">
        <f t="shared" si="16"/>
        <v>65.923566878980893</v>
      </c>
      <c r="I95" s="51">
        <v>23</v>
      </c>
      <c r="J95" s="51"/>
      <c r="K95" s="51">
        <v>8</v>
      </c>
      <c r="L95" s="51">
        <f t="shared" si="17"/>
        <v>184</v>
      </c>
      <c r="M95" s="51">
        <v>3</v>
      </c>
      <c r="N95" s="52">
        <v>4</v>
      </c>
      <c r="O95" s="52">
        <v>4</v>
      </c>
      <c r="P95" s="52" t="s">
        <v>39</v>
      </c>
      <c r="Q95" s="52">
        <v>4</v>
      </c>
      <c r="R95" s="53">
        <v>0.05</v>
      </c>
      <c r="S95" s="52" t="s">
        <v>251</v>
      </c>
      <c r="T95" s="54">
        <v>1</v>
      </c>
      <c r="U95" s="54" t="s">
        <v>108</v>
      </c>
      <c r="V95" s="67">
        <f t="shared" si="14"/>
        <v>0</v>
      </c>
      <c r="W95">
        <v>4</v>
      </c>
    </row>
    <row r="96" spans="1:23" ht="30">
      <c r="A96" s="67">
        <f t="shared" si="15"/>
        <v>861.14649681528658</v>
      </c>
      <c r="B96" s="67">
        <f t="shared" si="12"/>
        <v>86.114649681528661</v>
      </c>
      <c r="C96" s="50">
        <f t="shared" si="13"/>
        <v>66.242038216560502</v>
      </c>
      <c r="D96" s="48" t="s">
        <v>71</v>
      </c>
      <c r="E96" s="49">
        <v>32</v>
      </c>
      <c r="F96" s="49" t="s">
        <v>72</v>
      </c>
      <c r="G96" s="49">
        <v>208</v>
      </c>
      <c r="H96" s="50">
        <f t="shared" si="16"/>
        <v>66.242038216560502</v>
      </c>
      <c r="I96" s="51">
        <v>20</v>
      </c>
      <c r="J96" s="51">
        <v>17</v>
      </c>
      <c r="K96" s="51">
        <v>4</v>
      </c>
      <c r="L96" s="51">
        <f t="shared" si="17"/>
        <v>80</v>
      </c>
      <c r="M96" s="51">
        <v>4</v>
      </c>
      <c r="N96" s="52">
        <v>5</v>
      </c>
      <c r="O96" s="52">
        <v>4</v>
      </c>
      <c r="P96" s="52" t="s">
        <v>39</v>
      </c>
      <c r="Q96" s="52">
        <v>4</v>
      </c>
      <c r="R96" s="56">
        <v>0.75</v>
      </c>
      <c r="S96" s="52" t="s">
        <v>70</v>
      </c>
      <c r="T96" s="54">
        <v>1</v>
      </c>
      <c r="U96" s="54" t="s">
        <v>104</v>
      </c>
      <c r="V96" s="67">
        <f t="shared" si="14"/>
        <v>0</v>
      </c>
      <c r="W96">
        <v>5</v>
      </c>
    </row>
    <row r="97" spans="1:23" ht="30">
      <c r="A97" s="67">
        <f t="shared" si="15"/>
        <v>869.42675159235682</v>
      </c>
      <c r="B97" s="67">
        <f t="shared" si="12"/>
        <v>86.942675159235677</v>
      </c>
      <c r="C97" s="50">
        <f t="shared" si="13"/>
        <v>66.878980891719749</v>
      </c>
      <c r="D97" s="48" t="s">
        <v>71</v>
      </c>
      <c r="E97" s="49">
        <v>98</v>
      </c>
      <c r="F97" s="49" t="s">
        <v>72</v>
      </c>
      <c r="G97" s="49">
        <v>210</v>
      </c>
      <c r="H97" s="50">
        <f t="shared" si="16"/>
        <v>66.878980891719749</v>
      </c>
      <c r="I97" s="51">
        <v>24</v>
      </c>
      <c r="J97" s="51">
        <v>16</v>
      </c>
      <c r="K97" s="51">
        <v>6</v>
      </c>
      <c r="L97" s="51">
        <f t="shared" si="17"/>
        <v>144</v>
      </c>
      <c r="M97" s="51">
        <v>3</v>
      </c>
      <c r="N97" s="52">
        <v>4</v>
      </c>
      <c r="O97" s="52">
        <v>4</v>
      </c>
      <c r="P97" s="52" t="s">
        <v>39</v>
      </c>
      <c r="Q97" s="52">
        <v>4</v>
      </c>
      <c r="R97" s="56">
        <v>0.55000000000000004</v>
      </c>
      <c r="S97" s="52" t="s">
        <v>70</v>
      </c>
      <c r="T97" s="54">
        <v>1</v>
      </c>
      <c r="U97" s="54" t="s">
        <v>108</v>
      </c>
      <c r="V97" s="67">
        <f t="shared" si="14"/>
        <v>0</v>
      </c>
      <c r="W97">
        <v>6</v>
      </c>
    </row>
    <row r="98" spans="1:23" ht="30">
      <c r="A98" s="67">
        <f t="shared" si="15"/>
        <v>869.42675159235682</v>
      </c>
      <c r="B98" s="67">
        <f t="shared" si="12"/>
        <v>86.942675159235677</v>
      </c>
      <c r="C98" s="50">
        <f t="shared" si="13"/>
        <v>66.878980891719749</v>
      </c>
      <c r="D98" s="48" t="s">
        <v>71</v>
      </c>
      <c r="E98" s="49">
        <v>107</v>
      </c>
      <c r="F98" s="49" t="s">
        <v>72</v>
      </c>
      <c r="G98" s="49">
        <v>210</v>
      </c>
      <c r="H98" s="50">
        <f t="shared" si="16"/>
        <v>66.878980891719749</v>
      </c>
      <c r="I98" s="51">
        <v>23</v>
      </c>
      <c r="J98" s="51">
        <v>4</v>
      </c>
      <c r="K98" s="51">
        <v>8</v>
      </c>
      <c r="L98" s="51">
        <f t="shared" si="17"/>
        <v>184</v>
      </c>
      <c r="M98" s="51">
        <v>3</v>
      </c>
      <c r="N98" s="52">
        <v>4</v>
      </c>
      <c r="O98" s="52">
        <v>4</v>
      </c>
      <c r="P98" s="52" t="s">
        <v>39</v>
      </c>
      <c r="Q98" s="52">
        <v>4</v>
      </c>
      <c r="R98" s="53">
        <v>0.15</v>
      </c>
      <c r="S98" s="52" t="s">
        <v>251</v>
      </c>
      <c r="T98" s="54">
        <v>1</v>
      </c>
      <c r="U98" s="54"/>
      <c r="V98" s="67">
        <f t="shared" si="14"/>
        <v>0</v>
      </c>
      <c r="W98">
        <v>7</v>
      </c>
    </row>
    <row r="99" spans="1:23">
      <c r="A99" s="67">
        <f t="shared" si="15"/>
        <v>869.42675159235682</v>
      </c>
      <c r="B99" s="67">
        <f t="shared" ref="B99:B107" si="18">SUM(C99*1.3)</f>
        <v>86.942675159235677</v>
      </c>
      <c r="C99" s="50">
        <f t="shared" ref="C99:C107" si="19">SUM(G99/3.14)</f>
        <v>66.878980891719749</v>
      </c>
      <c r="D99" s="48" t="s">
        <v>71</v>
      </c>
      <c r="E99" s="49">
        <v>148</v>
      </c>
      <c r="F99" s="49" t="s">
        <v>10</v>
      </c>
      <c r="G99" s="49">
        <v>210</v>
      </c>
      <c r="H99" s="50">
        <f t="shared" si="16"/>
        <v>66.878980891719749</v>
      </c>
      <c r="I99" s="51">
        <v>24</v>
      </c>
      <c r="J99" s="51">
        <v>4</v>
      </c>
      <c r="K99" s="51">
        <v>12</v>
      </c>
      <c r="L99" s="51">
        <f t="shared" si="17"/>
        <v>288</v>
      </c>
      <c r="M99" s="51">
        <v>3</v>
      </c>
      <c r="N99" s="52">
        <v>4</v>
      </c>
      <c r="O99" s="52">
        <v>4</v>
      </c>
      <c r="P99" s="52" t="s">
        <v>39</v>
      </c>
      <c r="Q99" s="52">
        <v>4</v>
      </c>
      <c r="R99" s="56">
        <v>1</v>
      </c>
      <c r="S99" s="52" t="s">
        <v>70</v>
      </c>
      <c r="T99" s="54">
        <v>1</v>
      </c>
      <c r="U99" s="54" t="s">
        <v>149</v>
      </c>
      <c r="V99" s="67">
        <f t="shared" ref="V99:V107" si="20">SUM(H99-C99)</f>
        <v>0</v>
      </c>
      <c r="W99">
        <v>8</v>
      </c>
    </row>
    <row r="100" spans="1:23" ht="30">
      <c r="A100" s="67">
        <f t="shared" si="15"/>
        <v>890.12738853503197</v>
      </c>
      <c r="B100" s="67">
        <f t="shared" si="18"/>
        <v>89.012738853503194</v>
      </c>
      <c r="C100" s="50">
        <f t="shared" si="19"/>
        <v>68.471337579617838</v>
      </c>
      <c r="D100" s="48" t="s">
        <v>71</v>
      </c>
      <c r="E100" s="49">
        <v>100</v>
      </c>
      <c r="F100" s="49" t="s">
        <v>72</v>
      </c>
      <c r="G100" s="49">
        <v>215</v>
      </c>
      <c r="H100" s="50">
        <f t="shared" si="16"/>
        <v>68.471337579617838</v>
      </c>
      <c r="I100" s="51">
        <v>25</v>
      </c>
      <c r="J100" s="51"/>
      <c r="K100" s="51">
        <v>11</v>
      </c>
      <c r="L100" s="51">
        <f t="shared" si="17"/>
        <v>275</v>
      </c>
      <c r="M100" s="51">
        <v>3</v>
      </c>
      <c r="N100" s="52">
        <v>4</v>
      </c>
      <c r="O100" s="52">
        <v>4</v>
      </c>
      <c r="P100" s="52" t="s">
        <v>39</v>
      </c>
      <c r="Q100" s="52">
        <v>4</v>
      </c>
      <c r="R100" s="56">
        <v>0.55000000000000004</v>
      </c>
      <c r="S100" s="52" t="s">
        <v>70</v>
      </c>
      <c r="T100" s="54">
        <v>1</v>
      </c>
      <c r="U100" s="54" t="s">
        <v>108</v>
      </c>
      <c r="V100" s="67">
        <f t="shared" si="20"/>
        <v>0</v>
      </c>
      <c r="W100">
        <v>9</v>
      </c>
    </row>
    <row r="101" spans="1:23" ht="39">
      <c r="A101" s="68">
        <f t="shared" si="15"/>
        <v>952.22929936305741</v>
      </c>
      <c r="B101" s="67">
        <f t="shared" si="18"/>
        <v>95.222929936305746</v>
      </c>
      <c r="C101" s="50">
        <f t="shared" si="19"/>
        <v>73.248407643312106</v>
      </c>
      <c r="D101" s="48" t="s">
        <v>71</v>
      </c>
      <c r="E101" s="49">
        <v>115</v>
      </c>
      <c r="F101" s="49" t="s">
        <v>10</v>
      </c>
      <c r="G101" s="49">
        <v>230</v>
      </c>
      <c r="H101" s="50">
        <f t="shared" si="16"/>
        <v>73.248407643312106</v>
      </c>
      <c r="I101" s="51">
        <v>18</v>
      </c>
      <c r="J101" s="51">
        <v>11</v>
      </c>
      <c r="K101" s="51">
        <v>12</v>
      </c>
      <c r="L101" s="51">
        <f t="shared" si="17"/>
        <v>216</v>
      </c>
      <c r="M101" s="51">
        <v>4</v>
      </c>
      <c r="N101" s="52">
        <v>4</v>
      </c>
      <c r="O101" s="52">
        <v>4</v>
      </c>
      <c r="P101" s="52" t="s">
        <v>39</v>
      </c>
      <c r="Q101" s="52">
        <v>4</v>
      </c>
      <c r="R101" s="56">
        <v>0.8</v>
      </c>
      <c r="S101" s="52" t="s">
        <v>70</v>
      </c>
      <c r="T101" s="54">
        <v>1</v>
      </c>
      <c r="U101" s="54" t="s">
        <v>118</v>
      </c>
      <c r="V101" s="67">
        <f t="shared" si="20"/>
        <v>0</v>
      </c>
      <c r="W101">
        <v>1</v>
      </c>
    </row>
    <row r="102" spans="1:23" ht="30">
      <c r="A102" s="67">
        <f t="shared" si="15"/>
        <v>981.21019108280268</v>
      </c>
      <c r="B102" s="67">
        <f t="shared" si="18"/>
        <v>98.121019108280265</v>
      </c>
      <c r="C102" s="50">
        <f t="shared" si="19"/>
        <v>75.477707006369428</v>
      </c>
      <c r="D102" s="48" t="s">
        <v>71</v>
      </c>
      <c r="E102" s="49">
        <v>94</v>
      </c>
      <c r="F102" s="49" t="s">
        <v>72</v>
      </c>
      <c r="G102" s="49">
        <v>237</v>
      </c>
      <c r="H102" s="50">
        <f t="shared" si="16"/>
        <v>75.477707006369428</v>
      </c>
      <c r="I102" s="51">
        <v>20</v>
      </c>
      <c r="J102" s="51">
        <v>13</v>
      </c>
      <c r="K102" s="51">
        <v>7</v>
      </c>
      <c r="L102" s="51">
        <f t="shared" si="17"/>
        <v>140</v>
      </c>
      <c r="M102" s="51">
        <v>3</v>
      </c>
      <c r="N102" s="52">
        <v>4</v>
      </c>
      <c r="O102" s="52">
        <v>4</v>
      </c>
      <c r="P102" s="52" t="s">
        <v>39</v>
      </c>
      <c r="Q102" s="52">
        <v>4</v>
      </c>
      <c r="R102" s="53">
        <v>0.1</v>
      </c>
      <c r="S102" s="52" t="s">
        <v>251</v>
      </c>
      <c r="T102" s="54">
        <v>1</v>
      </c>
      <c r="U102" s="54" t="s">
        <v>94</v>
      </c>
      <c r="V102" s="67">
        <f t="shared" si="20"/>
        <v>0</v>
      </c>
      <c r="W102">
        <v>2</v>
      </c>
    </row>
    <row r="103" spans="1:23" ht="26.25">
      <c r="A103" s="67">
        <f t="shared" si="15"/>
        <v>985.35031847133746</v>
      </c>
      <c r="B103" s="67">
        <f t="shared" si="18"/>
        <v>98.535031847133752</v>
      </c>
      <c r="C103" s="50">
        <f t="shared" si="19"/>
        <v>75.796178343949038</v>
      </c>
      <c r="D103" s="48" t="s">
        <v>71</v>
      </c>
      <c r="E103" s="49">
        <v>242</v>
      </c>
      <c r="F103" s="49" t="s">
        <v>10</v>
      </c>
      <c r="G103" s="49">
        <v>238</v>
      </c>
      <c r="H103" s="50">
        <f t="shared" si="16"/>
        <v>75.796178343949038</v>
      </c>
      <c r="I103" s="51">
        <v>16</v>
      </c>
      <c r="J103" s="51">
        <v>6</v>
      </c>
      <c r="K103" s="51">
        <v>14</v>
      </c>
      <c r="L103" s="51">
        <f t="shared" si="17"/>
        <v>224</v>
      </c>
      <c r="M103" s="51">
        <v>3</v>
      </c>
      <c r="N103" s="52">
        <v>4</v>
      </c>
      <c r="O103" s="52">
        <v>4</v>
      </c>
      <c r="P103" s="52" t="s">
        <v>39</v>
      </c>
      <c r="Q103" s="52">
        <v>4</v>
      </c>
      <c r="R103" s="56">
        <v>1</v>
      </c>
      <c r="S103" s="52" t="s">
        <v>70</v>
      </c>
      <c r="T103" s="54">
        <v>1</v>
      </c>
      <c r="U103" s="54" t="s">
        <v>220</v>
      </c>
      <c r="V103" s="67">
        <f t="shared" si="20"/>
        <v>0</v>
      </c>
      <c r="W103">
        <v>3</v>
      </c>
    </row>
    <row r="104" spans="1:23" ht="30">
      <c r="A104" s="68">
        <f t="shared" si="15"/>
        <v>1035.0318471337578</v>
      </c>
      <c r="B104" s="67">
        <f t="shared" si="18"/>
        <v>103.50318471337579</v>
      </c>
      <c r="C104" s="50">
        <f t="shared" si="19"/>
        <v>79.617834394904449</v>
      </c>
      <c r="D104" s="48" t="s">
        <v>71</v>
      </c>
      <c r="E104" s="49">
        <v>173</v>
      </c>
      <c r="F104" s="49" t="s">
        <v>72</v>
      </c>
      <c r="G104" s="49">
        <v>250</v>
      </c>
      <c r="H104" s="50">
        <f t="shared" ref="H104:H107" si="21">SUM(G104/3.14)</f>
        <v>79.617834394904449</v>
      </c>
      <c r="I104" s="51">
        <v>18</v>
      </c>
      <c r="J104" s="51">
        <v>10</v>
      </c>
      <c r="K104" s="51">
        <v>10</v>
      </c>
      <c r="L104" s="51">
        <f t="shared" si="17"/>
        <v>180</v>
      </c>
      <c r="M104" s="51">
        <v>3</v>
      </c>
      <c r="N104" s="52">
        <v>4</v>
      </c>
      <c r="O104" s="52">
        <v>4</v>
      </c>
      <c r="P104" s="52" t="s">
        <v>39</v>
      </c>
      <c r="Q104" s="52">
        <v>4</v>
      </c>
      <c r="R104" s="56">
        <v>0.55000000000000004</v>
      </c>
      <c r="S104" s="52" t="s">
        <v>70</v>
      </c>
      <c r="T104" s="54">
        <v>1</v>
      </c>
      <c r="U104" s="54" t="s">
        <v>168</v>
      </c>
      <c r="V104" s="67">
        <f t="shared" si="20"/>
        <v>0</v>
      </c>
      <c r="W104">
        <v>1</v>
      </c>
    </row>
    <row r="105" spans="1:23" ht="30">
      <c r="A105" s="67">
        <f t="shared" si="15"/>
        <v>1043.312101910828</v>
      </c>
      <c r="B105" s="67">
        <f t="shared" si="18"/>
        <v>104.3312101910828</v>
      </c>
      <c r="C105" s="50">
        <f t="shared" si="19"/>
        <v>80.254777070063696</v>
      </c>
      <c r="D105" s="48" t="s">
        <v>71</v>
      </c>
      <c r="E105" s="49">
        <v>49</v>
      </c>
      <c r="F105" s="49" t="s">
        <v>72</v>
      </c>
      <c r="G105" s="49">
        <v>252</v>
      </c>
      <c r="H105" s="50">
        <f t="shared" si="21"/>
        <v>80.254777070063696</v>
      </c>
      <c r="I105" s="51">
        <v>25</v>
      </c>
      <c r="J105" s="51">
        <v>21</v>
      </c>
      <c r="K105" s="51">
        <v>7</v>
      </c>
      <c r="L105" s="51">
        <f t="shared" si="17"/>
        <v>175</v>
      </c>
      <c r="M105" s="51">
        <v>4</v>
      </c>
      <c r="N105" s="52">
        <v>5</v>
      </c>
      <c r="O105" s="52">
        <v>4</v>
      </c>
      <c r="P105" s="52" t="s">
        <v>39</v>
      </c>
      <c r="Q105" s="52">
        <v>4</v>
      </c>
      <c r="R105" s="53">
        <v>0.05</v>
      </c>
      <c r="S105" s="52" t="s">
        <v>251</v>
      </c>
      <c r="T105" s="54">
        <v>1</v>
      </c>
      <c r="U105" s="54" t="s">
        <v>107</v>
      </c>
      <c r="V105" s="67">
        <f t="shared" si="20"/>
        <v>0</v>
      </c>
      <c r="W105">
        <v>2</v>
      </c>
    </row>
    <row r="106" spans="1:23" ht="30">
      <c r="A106" s="67">
        <f t="shared" si="15"/>
        <v>1088.8535031847134</v>
      </c>
      <c r="B106" s="67">
        <f t="shared" si="18"/>
        <v>108.88535031847134</v>
      </c>
      <c r="C106" s="50">
        <f t="shared" si="19"/>
        <v>83.757961783439484</v>
      </c>
      <c r="D106" s="48" t="s">
        <v>71</v>
      </c>
      <c r="E106" s="49">
        <v>29</v>
      </c>
      <c r="F106" s="49" t="s">
        <v>72</v>
      </c>
      <c r="G106" s="49">
        <v>263</v>
      </c>
      <c r="H106" s="50">
        <f t="shared" si="21"/>
        <v>83.757961783439484</v>
      </c>
      <c r="I106" s="51">
        <v>25</v>
      </c>
      <c r="J106" s="51">
        <v>13</v>
      </c>
      <c r="K106" s="51">
        <v>14</v>
      </c>
      <c r="L106" s="51">
        <f t="shared" ref="L106:L107" si="22">SUM(K106*I106)</f>
        <v>350</v>
      </c>
      <c r="M106" s="51">
        <v>3</v>
      </c>
      <c r="N106" s="52">
        <v>4</v>
      </c>
      <c r="O106" s="52">
        <v>4</v>
      </c>
      <c r="P106" s="52" t="s">
        <v>39</v>
      </c>
      <c r="Q106" s="52">
        <v>4</v>
      </c>
      <c r="R106" s="53">
        <v>0.15</v>
      </c>
      <c r="S106" s="52" t="s">
        <v>251</v>
      </c>
      <c r="T106" s="54">
        <v>1</v>
      </c>
      <c r="U106" s="55" t="s">
        <v>103</v>
      </c>
      <c r="V106" s="67">
        <f t="shared" si="20"/>
        <v>0</v>
      </c>
      <c r="W106">
        <v>3</v>
      </c>
    </row>
    <row r="107" spans="1:23" ht="30">
      <c r="A107" s="68">
        <f t="shared" si="15"/>
        <v>1171.656050955414</v>
      </c>
      <c r="B107" s="67">
        <f t="shared" si="18"/>
        <v>117.16560509554139</v>
      </c>
      <c r="C107" s="50">
        <f t="shared" si="19"/>
        <v>90.127388535031841</v>
      </c>
      <c r="D107" s="48" t="s">
        <v>71</v>
      </c>
      <c r="E107" s="49">
        <v>179</v>
      </c>
      <c r="F107" s="49" t="s">
        <v>72</v>
      </c>
      <c r="G107" s="49">
        <v>283</v>
      </c>
      <c r="H107" s="50">
        <f t="shared" si="21"/>
        <v>90.127388535031841</v>
      </c>
      <c r="I107" s="51">
        <v>20</v>
      </c>
      <c r="J107" s="51">
        <v>11</v>
      </c>
      <c r="K107" s="51">
        <v>7</v>
      </c>
      <c r="L107" s="51">
        <f t="shared" si="22"/>
        <v>140</v>
      </c>
      <c r="M107" s="51">
        <v>3</v>
      </c>
      <c r="N107" s="52">
        <v>4</v>
      </c>
      <c r="O107" s="52">
        <v>4</v>
      </c>
      <c r="P107" s="52" t="s">
        <v>39</v>
      </c>
      <c r="Q107" s="52">
        <v>4</v>
      </c>
      <c r="R107" s="56">
        <v>0.6</v>
      </c>
      <c r="S107" s="52" t="s">
        <v>70</v>
      </c>
      <c r="T107" s="54">
        <v>1</v>
      </c>
      <c r="U107" s="54" t="s">
        <v>168</v>
      </c>
      <c r="V107" s="67">
        <f t="shared" si="20"/>
        <v>0</v>
      </c>
      <c r="W107">
        <v>1</v>
      </c>
    </row>
  </sheetData>
  <sortState xmlns:xlrd2="http://schemas.microsoft.com/office/spreadsheetml/2017/richdata2" ref="B3:V327">
    <sortCondition ref="B2:B327"/>
  </sortState>
  <pageMargins left="0.7" right="0.7" top="0.78740157499999996" bottom="0.78740157499999996" header="0.3" footer="0.3"/>
  <pageSetup paperSize="8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honeticPr fontId="1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264"/>
  <sheetViews>
    <sheetView tabSelected="1" zoomScaleNormal="100" zoomScaleSheetLayoutView="100" workbookViewId="0">
      <pane ySplit="2" topLeftCell="A249" activePane="bottomLeft" state="frozen"/>
      <selection activeCell="C1" sqref="C1"/>
      <selection pane="bottomLeft" activeCell="AH115" sqref="AH115"/>
    </sheetView>
  </sheetViews>
  <sheetFormatPr defaultRowHeight="15"/>
  <cols>
    <col min="1" max="1" width="7" style="4" customWidth="1"/>
    <col min="2" max="2" width="13.42578125" style="2" customWidth="1"/>
    <col min="3" max="3" width="6.85546875" style="2" customWidth="1"/>
    <col min="4" max="4" width="7.5703125" style="3" customWidth="1"/>
    <col min="5" max="6" width="6.7109375" style="4" customWidth="1"/>
    <col min="7" max="7" width="6.28515625" style="4" customWidth="1"/>
    <col min="8" max="8" width="8" style="4" customWidth="1"/>
    <col min="9" max="9" width="6" style="4" customWidth="1"/>
    <col min="10" max="10" width="6.5703125" style="1" customWidth="1"/>
    <col min="11" max="11" width="8" style="1" customWidth="1"/>
    <col min="12" max="12" width="3.28515625" style="1" customWidth="1"/>
    <col min="13" max="13" width="5.85546875" style="1" customWidth="1"/>
    <col min="14" max="14" width="7" style="1" customWidth="1"/>
    <col min="15" max="15" width="7.42578125" style="1" customWidth="1"/>
    <col min="16" max="16" width="13.7109375" style="1" customWidth="1"/>
    <col min="17" max="17" width="9.7109375" style="1" customWidth="1"/>
    <col min="18" max="18" width="9.140625" style="1" customWidth="1"/>
    <col min="19" max="19" width="2.85546875" style="2" customWidth="1"/>
    <col min="20" max="20" width="25.85546875" style="2" customWidth="1"/>
    <col min="21" max="21" width="6.140625" style="1" customWidth="1"/>
    <col min="22" max="22" width="9.85546875" style="98" customWidth="1"/>
  </cols>
  <sheetData>
    <row r="1" spans="1:22" ht="18.75">
      <c r="A1" s="105" t="s">
        <v>49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27"/>
      <c r="R1" s="27"/>
      <c r="S1" s="1"/>
      <c r="T1" s="1"/>
    </row>
    <row r="2" spans="1:22" ht="54.6" customHeight="1">
      <c r="A2" s="75" t="s">
        <v>0</v>
      </c>
      <c r="B2" s="76" t="s">
        <v>5</v>
      </c>
      <c r="C2" s="76" t="s">
        <v>338</v>
      </c>
      <c r="D2" s="77" t="s">
        <v>337</v>
      </c>
      <c r="E2" s="77" t="s">
        <v>4</v>
      </c>
      <c r="F2" s="78" t="s">
        <v>50</v>
      </c>
      <c r="G2" s="77" t="s">
        <v>7</v>
      </c>
      <c r="H2" s="77" t="s">
        <v>27</v>
      </c>
      <c r="I2" s="77" t="s">
        <v>1</v>
      </c>
      <c r="J2" s="77" t="s">
        <v>3</v>
      </c>
      <c r="K2" s="77" t="s">
        <v>11</v>
      </c>
      <c r="L2" s="78" t="s">
        <v>12</v>
      </c>
      <c r="M2" s="77" t="s">
        <v>45</v>
      </c>
      <c r="N2" s="77" t="s">
        <v>13</v>
      </c>
      <c r="O2" s="77" t="s">
        <v>41</v>
      </c>
      <c r="P2" s="77" t="s">
        <v>14</v>
      </c>
      <c r="Q2" s="77" t="s">
        <v>28</v>
      </c>
      <c r="R2" s="77" t="s">
        <v>44</v>
      </c>
      <c r="S2" s="79" t="s">
        <v>15</v>
      </c>
      <c r="T2" s="101" t="s">
        <v>8</v>
      </c>
      <c r="U2" s="100" t="s">
        <v>382</v>
      </c>
      <c r="V2" s="100" t="s">
        <v>394</v>
      </c>
    </row>
    <row r="3" spans="1:22" ht="39">
      <c r="A3" s="26">
        <v>1</v>
      </c>
      <c r="B3" s="26" t="s">
        <v>10</v>
      </c>
      <c r="C3" s="26" t="s">
        <v>59</v>
      </c>
      <c r="D3" s="6" t="s">
        <v>229</v>
      </c>
      <c r="E3" s="7">
        <v>22</v>
      </c>
      <c r="F3" s="7">
        <v>3</v>
      </c>
      <c r="G3" s="7">
        <v>11</v>
      </c>
      <c r="H3" s="7">
        <f>SUM(G3*E3)</f>
        <v>242</v>
      </c>
      <c r="I3" s="7">
        <v>2</v>
      </c>
      <c r="J3" s="8">
        <v>2</v>
      </c>
      <c r="K3" s="8">
        <v>4</v>
      </c>
      <c r="L3" s="8" t="s">
        <v>40</v>
      </c>
      <c r="M3" s="8">
        <v>2</v>
      </c>
      <c r="N3" s="102">
        <v>0.1</v>
      </c>
      <c r="O3" s="8" t="s">
        <v>251</v>
      </c>
      <c r="P3" s="26" t="s">
        <v>74</v>
      </c>
      <c r="Q3" s="9"/>
      <c r="R3" s="9">
        <v>3</v>
      </c>
      <c r="S3" s="5">
        <v>1</v>
      </c>
      <c r="T3" s="96" t="s">
        <v>73</v>
      </c>
      <c r="U3" s="44" t="s">
        <v>383</v>
      </c>
      <c r="V3" s="102">
        <v>0.3</v>
      </c>
    </row>
    <row r="4" spans="1:22" ht="39">
      <c r="A4" s="26">
        <v>2</v>
      </c>
      <c r="B4" s="26" t="s">
        <v>10</v>
      </c>
      <c r="C4" s="26">
        <v>198</v>
      </c>
      <c r="D4" s="6">
        <f t="shared" ref="D4:D67" si="0">SUM(C4/3.14)</f>
        <v>63.057324840764331</v>
      </c>
      <c r="E4" s="7">
        <v>18</v>
      </c>
      <c r="F4" s="7">
        <v>4</v>
      </c>
      <c r="G4" s="7">
        <v>10</v>
      </c>
      <c r="H4" s="7">
        <f t="shared" ref="H4:H67" si="1">SUM(G4*E4)</f>
        <v>180</v>
      </c>
      <c r="I4" s="7">
        <v>3</v>
      </c>
      <c r="J4" s="8">
        <v>3</v>
      </c>
      <c r="K4" s="8">
        <v>4</v>
      </c>
      <c r="L4" s="8" t="s">
        <v>42</v>
      </c>
      <c r="M4" s="8">
        <v>3</v>
      </c>
      <c r="N4" s="102">
        <v>0.1</v>
      </c>
      <c r="O4" s="8" t="s">
        <v>251</v>
      </c>
      <c r="P4" s="26" t="s">
        <v>76</v>
      </c>
      <c r="Q4" s="9" t="s">
        <v>75</v>
      </c>
      <c r="R4" s="9" t="s">
        <v>43</v>
      </c>
      <c r="S4" s="5">
        <v>1</v>
      </c>
      <c r="T4" s="96" t="s">
        <v>77</v>
      </c>
      <c r="U4" s="44" t="s">
        <v>383</v>
      </c>
      <c r="V4" s="102">
        <v>0.3</v>
      </c>
    </row>
    <row r="5" spans="1:22" ht="39">
      <c r="A5" s="26">
        <v>3</v>
      </c>
      <c r="B5" s="26" t="s">
        <v>10</v>
      </c>
      <c r="C5" s="26">
        <v>194</v>
      </c>
      <c r="D5" s="6">
        <f t="shared" si="0"/>
        <v>61.783439490445858</v>
      </c>
      <c r="E5" s="7">
        <v>19</v>
      </c>
      <c r="F5" s="7">
        <v>2</v>
      </c>
      <c r="G5" s="7">
        <v>8</v>
      </c>
      <c r="H5" s="7">
        <f t="shared" si="1"/>
        <v>152</v>
      </c>
      <c r="I5" s="7">
        <v>2</v>
      </c>
      <c r="J5" s="8">
        <v>2</v>
      </c>
      <c r="K5" s="8">
        <v>4</v>
      </c>
      <c r="L5" s="8" t="s">
        <v>42</v>
      </c>
      <c r="M5" s="119">
        <v>2</v>
      </c>
      <c r="N5" s="102">
        <v>0.1</v>
      </c>
      <c r="O5" s="8" t="s">
        <v>251</v>
      </c>
      <c r="P5" s="26" t="s">
        <v>76</v>
      </c>
      <c r="Q5" s="9" t="s">
        <v>78</v>
      </c>
      <c r="R5" s="9" t="s">
        <v>43</v>
      </c>
      <c r="S5" s="5">
        <v>1</v>
      </c>
      <c r="T5" s="96" t="s">
        <v>37</v>
      </c>
      <c r="U5" s="44" t="s">
        <v>383</v>
      </c>
      <c r="V5" s="102">
        <v>0.6</v>
      </c>
    </row>
    <row r="6" spans="1:22" ht="26.25">
      <c r="A6" s="26">
        <v>4</v>
      </c>
      <c r="B6" s="26" t="s">
        <v>10</v>
      </c>
      <c r="C6" s="26">
        <v>204</v>
      </c>
      <c r="D6" s="6">
        <f t="shared" si="0"/>
        <v>64.968152866242036</v>
      </c>
      <c r="E6" s="7">
        <v>20</v>
      </c>
      <c r="F6" s="7">
        <v>4</v>
      </c>
      <c r="G6" s="7">
        <v>10</v>
      </c>
      <c r="H6" s="7">
        <f t="shared" si="1"/>
        <v>200</v>
      </c>
      <c r="I6" s="7">
        <v>2</v>
      </c>
      <c r="J6" s="8">
        <v>1</v>
      </c>
      <c r="K6" s="8">
        <v>4</v>
      </c>
      <c r="L6" s="8" t="s">
        <v>40</v>
      </c>
      <c r="M6" s="8">
        <v>1</v>
      </c>
      <c r="N6" s="102">
        <v>0.1</v>
      </c>
      <c r="O6" s="8" t="s">
        <v>251</v>
      </c>
      <c r="P6" s="26" t="s">
        <v>74</v>
      </c>
      <c r="Q6" s="9"/>
      <c r="R6" s="9">
        <v>3</v>
      </c>
      <c r="S6" s="5">
        <v>1</v>
      </c>
      <c r="T6" s="96" t="s">
        <v>79</v>
      </c>
      <c r="U6" s="44" t="s">
        <v>383</v>
      </c>
      <c r="V6" s="102">
        <v>0.6</v>
      </c>
    </row>
    <row r="7" spans="1:22" ht="39">
      <c r="A7" s="26">
        <v>5</v>
      </c>
      <c r="B7" s="26" t="s">
        <v>10</v>
      </c>
      <c r="C7" s="26">
        <v>154</v>
      </c>
      <c r="D7" s="6">
        <f t="shared" si="0"/>
        <v>49.044585987261144</v>
      </c>
      <c r="E7" s="7">
        <v>18</v>
      </c>
      <c r="F7" s="7">
        <v>9</v>
      </c>
      <c r="G7" s="7">
        <v>10</v>
      </c>
      <c r="H7" s="7">
        <f t="shared" si="1"/>
        <v>180</v>
      </c>
      <c r="I7" s="7">
        <v>1</v>
      </c>
      <c r="J7" s="8">
        <v>3</v>
      </c>
      <c r="K7" s="8">
        <v>4</v>
      </c>
      <c r="L7" s="8" t="s">
        <v>42</v>
      </c>
      <c r="M7" s="8">
        <v>2</v>
      </c>
      <c r="N7" s="102">
        <v>0.1</v>
      </c>
      <c r="O7" s="8" t="s">
        <v>251</v>
      </c>
      <c r="P7" s="26" t="s">
        <v>80</v>
      </c>
      <c r="Q7" s="9" t="s">
        <v>81</v>
      </c>
      <c r="R7" s="9" t="s">
        <v>43</v>
      </c>
      <c r="S7" s="5">
        <v>1</v>
      </c>
      <c r="T7" s="96" t="s">
        <v>82</v>
      </c>
      <c r="U7" s="44" t="s">
        <v>383</v>
      </c>
      <c r="V7" s="102">
        <v>0.3</v>
      </c>
    </row>
    <row r="8" spans="1:22" ht="39">
      <c r="A8" s="26">
        <v>6</v>
      </c>
      <c r="B8" s="26" t="s">
        <v>10</v>
      </c>
      <c r="C8" s="26">
        <v>240</v>
      </c>
      <c r="D8" s="6">
        <f t="shared" si="0"/>
        <v>76.43312101910827</v>
      </c>
      <c r="E8" s="7">
        <v>20</v>
      </c>
      <c r="F8" s="7">
        <v>3</v>
      </c>
      <c r="G8" s="7">
        <v>10</v>
      </c>
      <c r="H8" s="7">
        <f t="shared" si="1"/>
        <v>200</v>
      </c>
      <c r="I8" s="7">
        <v>2</v>
      </c>
      <c r="J8" s="8">
        <v>2</v>
      </c>
      <c r="K8" s="8">
        <v>4</v>
      </c>
      <c r="L8" s="8" t="s">
        <v>42</v>
      </c>
      <c r="M8" s="8">
        <v>3</v>
      </c>
      <c r="N8" s="102">
        <v>0.3</v>
      </c>
      <c r="O8" s="8" t="s">
        <v>251</v>
      </c>
      <c r="P8" s="26" t="s">
        <v>76</v>
      </c>
      <c r="Q8" s="9" t="s">
        <v>78</v>
      </c>
      <c r="R8" s="9" t="s">
        <v>43</v>
      </c>
      <c r="S8" s="5">
        <v>1</v>
      </c>
      <c r="T8" s="96" t="s">
        <v>83</v>
      </c>
      <c r="U8" s="44" t="s">
        <v>383</v>
      </c>
      <c r="V8" s="102">
        <v>0.3</v>
      </c>
    </row>
    <row r="9" spans="1:22" ht="26.25">
      <c r="A9" s="26">
        <v>7</v>
      </c>
      <c r="B9" s="26" t="s">
        <v>10</v>
      </c>
      <c r="C9" s="26">
        <v>145</v>
      </c>
      <c r="D9" s="6">
        <f t="shared" si="0"/>
        <v>46.178343949044582</v>
      </c>
      <c r="E9" s="7">
        <v>18</v>
      </c>
      <c r="F9" s="7">
        <v>3</v>
      </c>
      <c r="G9" s="7">
        <v>7</v>
      </c>
      <c r="H9" s="7">
        <f t="shared" si="1"/>
        <v>126</v>
      </c>
      <c r="I9" s="7">
        <v>1</v>
      </c>
      <c r="J9" s="8">
        <v>2</v>
      </c>
      <c r="K9" s="8">
        <v>4</v>
      </c>
      <c r="L9" s="8" t="s">
        <v>40</v>
      </c>
      <c r="M9" s="8">
        <v>2</v>
      </c>
      <c r="N9" s="102">
        <v>0.1</v>
      </c>
      <c r="O9" s="8" t="s">
        <v>251</v>
      </c>
      <c r="P9" s="26" t="s">
        <v>85</v>
      </c>
      <c r="Q9" s="9"/>
      <c r="R9" s="9">
        <v>3</v>
      </c>
      <c r="S9" s="5">
        <v>1</v>
      </c>
      <c r="T9" s="96" t="s">
        <v>86</v>
      </c>
      <c r="U9" s="44" t="s">
        <v>383</v>
      </c>
      <c r="V9" s="102">
        <v>0.6</v>
      </c>
    </row>
    <row r="10" spans="1:22" ht="39">
      <c r="A10" s="26">
        <v>8</v>
      </c>
      <c r="B10" s="26" t="s">
        <v>10</v>
      </c>
      <c r="C10" s="26">
        <v>185</v>
      </c>
      <c r="D10" s="6">
        <f t="shared" si="0"/>
        <v>58.917197452229296</v>
      </c>
      <c r="E10" s="7">
        <v>18</v>
      </c>
      <c r="F10" s="7">
        <v>3</v>
      </c>
      <c r="G10" s="7">
        <v>10</v>
      </c>
      <c r="H10" s="7">
        <f t="shared" si="1"/>
        <v>180</v>
      </c>
      <c r="I10" s="7">
        <v>3</v>
      </c>
      <c r="J10" s="8">
        <v>2</v>
      </c>
      <c r="K10" s="8">
        <v>4</v>
      </c>
      <c r="L10" s="8" t="s">
        <v>42</v>
      </c>
      <c r="M10" s="8">
        <v>2</v>
      </c>
      <c r="N10" s="102">
        <v>0.1</v>
      </c>
      <c r="O10" s="8" t="s">
        <v>251</v>
      </c>
      <c r="P10" s="26" t="s">
        <v>90</v>
      </c>
      <c r="Q10" s="9" t="s">
        <v>89</v>
      </c>
      <c r="R10" s="9">
        <v>3</v>
      </c>
      <c r="S10" s="5">
        <v>1</v>
      </c>
      <c r="T10" s="96" t="s">
        <v>88</v>
      </c>
      <c r="U10" s="44" t="s">
        <v>383</v>
      </c>
      <c r="V10" s="102">
        <v>0.6</v>
      </c>
    </row>
    <row r="11" spans="1:22" ht="26.25">
      <c r="A11" s="26">
        <v>9</v>
      </c>
      <c r="B11" s="26" t="s">
        <v>10</v>
      </c>
      <c r="C11" s="26">
        <v>170</v>
      </c>
      <c r="D11" s="6">
        <f t="shared" si="0"/>
        <v>54.140127388535028</v>
      </c>
      <c r="E11" s="7">
        <v>20</v>
      </c>
      <c r="F11" s="7">
        <v>5</v>
      </c>
      <c r="G11" s="7">
        <v>10</v>
      </c>
      <c r="H11" s="7">
        <f t="shared" si="1"/>
        <v>200</v>
      </c>
      <c r="I11" s="7">
        <v>1</v>
      </c>
      <c r="J11" s="8">
        <v>2</v>
      </c>
      <c r="K11" s="8">
        <v>4</v>
      </c>
      <c r="L11" s="8" t="s">
        <v>40</v>
      </c>
      <c r="M11" s="8">
        <v>2</v>
      </c>
      <c r="N11" s="102">
        <v>0.1</v>
      </c>
      <c r="O11" s="8" t="s">
        <v>251</v>
      </c>
      <c r="P11" s="26" t="s">
        <v>29</v>
      </c>
      <c r="Q11" s="9"/>
      <c r="R11" s="9">
        <v>3</v>
      </c>
      <c r="S11" s="5">
        <v>1</v>
      </c>
      <c r="T11" s="96" t="s">
        <v>91</v>
      </c>
      <c r="U11" s="44" t="s">
        <v>383</v>
      </c>
      <c r="V11" s="102">
        <v>0.6</v>
      </c>
    </row>
    <row r="12" spans="1:22" ht="26.25">
      <c r="A12" s="26">
        <v>10</v>
      </c>
      <c r="B12" s="26" t="s">
        <v>10</v>
      </c>
      <c r="C12" s="26">
        <v>245</v>
      </c>
      <c r="D12" s="6">
        <f t="shared" si="0"/>
        <v>78.02547770700636</v>
      </c>
      <c r="E12" s="7">
        <v>20</v>
      </c>
      <c r="F12" s="7">
        <v>4</v>
      </c>
      <c r="G12" s="7">
        <v>10</v>
      </c>
      <c r="H12" s="7">
        <f t="shared" si="1"/>
        <v>200</v>
      </c>
      <c r="I12" s="7">
        <v>2</v>
      </c>
      <c r="J12" s="8">
        <v>2</v>
      </c>
      <c r="K12" s="8">
        <v>4</v>
      </c>
      <c r="L12" s="8" t="s">
        <v>42</v>
      </c>
      <c r="M12" s="8">
        <v>2</v>
      </c>
      <c r="N12" s="102">
        <v>0.1</v>
      </c>
      <c r="O12" s="8" t="s">
        <v>251</v>
      </c>
      <c r="P12" s="26" t="s">
        <v>29</v>
      </c>
      <c r="Q12" s="9"/>
      <c r="R12" s="9">
        <v>3</v>
      </c>
      <c r="S12" s="5">
        <v>1</v>
      </c>
      <c r="T12" s="96" t="s">
        <v>92</v>
      </c>
      <c r="U12" s="44" t="s">
        <v>383</v>
      </c>
      <c r="V12" s="102">
        <v>0.6</v>
      </c>
    </row>
    <row r="13" spans="1:22" ht="26.25">
      <c r="A13" s="26">
        <v>11</v>
      </c>
      <c r="B13" s="26" t="s">
        <v>10</v>
      </c>
      <c r="C13" s="26" t="s">
        <v>60</v>
      </c>
      <c r="D13" s="6" t="s">
        <v>230</v>
      </c>
      <c r="E13" s="7">
        <v>16</v>
      </c>
      <c r="F13" s="7">
        <v>1</v>
      </c>
      <c r="G13" s="7">
        <v>5</v>
      </c>
      <c r="H13" s="7">
        <f t="shared" si="1"/>
        <v>80</v>
      </c>
      <c r="I13" s="7">
        <v>1</v>
      </c>
      <c r="J13" s="8">
        <v>1</v>
      </c>
      <c r="K13" s="8">
        <v>4</v>
      </c>
      <c r="L13" s="8" t="s">
        <v>40</v>
      </c>
      <c r="M13" s="8">
        <v>2</v>
      </c>
      <c r="N13" s="102">
        <v>0.1</v>
      </c>
      <c r="O13" s="8" t="s">
        <v>251</v>
      </c>
      <c r="P13" s="26" t="s">
        <v>29</v>
      </c>
      <c r="Q13" s="9"/>
      <c r="R13" s="9">
        <v>3</v>
      </c>
      <c r="S13" s="5">
        <v>1</v>
      </c>
      <c r="T13" s="96" t="s">
        <v>93</v>
      </c>
      <c r="U13" s="44" t="s">
        <v>383</v>
      </c>
      <c r="V13" s="102">
        <v>0.3</v>
      </c>
    </row>
    <row r="14" spans="1:22" ht="49.15" customHeight="1">
      <c r="A14" s="26">
        <v>12</v>
      </c>
      <c r="B14" s="26" t="s">
        <v>72</v>
      </c>
      <c r="C14" s="26">
        <v>179</v>
      </c>
      <c r="D14" s="6">
        <f t="shared" si="0"/>
        <v>57.00636942675159</v>
      </c>
      <c r="E14" s="7">
        <v>20</v>
      </c>
      <c r="F14" s="7">
        <v>11</v>
      </c>
      <c r="G14" s="7">
        <v>9</v>
      </c>
      <c r="H14" s="7">
        <f t="shared" si="1"/>
        <v>180</v>
      </c>
      <c r="I14" s="7">
        <v>2</v>
      </c>
      <c r="J14" s="8">
        <v>3</v>
      </c>
      <c r="K14" s="8">
        <v>4</v>
      </c>
      <c r="L14" s="8" t="s">
        <v>39</v>
      </c>
      <c r="M14" s="8">
        <v>2</v>
      </c>
      <c r="N14" s="102" t="s">
        <v>406</v>
      </c>
      <c r="O14" s="95" t="s">
        <v>70</v>
      </c>
      <c r="P14" s="26" t="s">
        <v>32</v>
      </c>
      <c r="Q14" s="9" t="s">
        <v>97</v>
      </c>
      <c r="R14" s="9">
        <v>3</v>
      </c>
      <c r="S14" s="5">
        <v>1</v>
      </c>
      <c r="T14" s="96" t="s">
        <v>396</v>
      </c>
      <c r="U14" s="44" t="s">
        <v>383</v>
      </c>
      <c r="V14" s="102">
        <v>0.3</v>
      </c>
    </row>
    <row r="15" spans="1:22" ht="30">
      <c r="A15" s="26">
        <v>13</v>
      </c>
      <c r="B15" s="26" t="s">
        <v>72</v>
      </c>
      <c r="C15" s="26">
        <v>147</v>
      </c>
      <c r="D15" s="6">
        <f t="shared" si="0"/>
        <v>46.815286624203821</v>
      </c>
      <c r="E15" s="7">
        <v>20</v>
      </c>
      <c r="F15" s="7">
        <v>11</v>
      </c>
      <c r="G15" s="7">
        <v>9</v>
      </c>
      <c r="H15" s="7">
        <f t="shared" si="1"/>
        <v>180</v>
      </c>
      <c r="I15" s="7">
        <v>3</v>
      </c>
      <c r="J15" s="8">
        <v>2</v>
      </c>
      <c r="K15" s="8">
        <v>4</v>
      </c>
      <c r="L15" s="8" t="s">
        <v>39</v>
      </c>
      <c r="M15" s="8">
        <v>3</v>
      </c>
      <c r="N15" s="102">
        <v>0.1</v>
      </c>
      <c r="O15" s="8" t="s">
        <v>251</v>
      </c>
      <c r="P15" s="26" t="s">
        <v>32</v>
      </c>
      <c r="Q15" s="9" t="s">
        <v>97</v>
      </c>
      <c r="R15" s="9">
        <v>5</v>
      </c>
      <c r="S15" s="5">
        <v>1</v>
      </c>
      <c r="T15" s="96" t="s">
        <v>395</v>
      </c>
      <c r="U15" s="44" t="s">
        <v>383</v>
      </c>
      <c r="V15" s="102">
        <v>0.3</v>
      </c>
    </row>
    <row r="16" spans="1:22" ht="64.5">
      <c r="A16" s="26">
        <v>14</v>
      </c>
      <c r="B16" s="26" t="s">
        <v>72</v>
      </c>
      <c r="C16" s="26" t="s">
        <v>38</v>
      </c>
      <c r="D16" s="6" t="s">
        <v>231</v>
      </c>
      <c r="E16" s="7">
        <v>20</v>
      </c>
      <c r="F16" s="7">
        <v>12</v>
      </c>
      <c r="G16" s="7">
        <v>9</v>
      </c>
      <c r="H16" s="7">
        <f t="shared" si="1"/>
        <v>180</v>
      </c>
      <c r="I16" s="7">
        <v>3</v>
      </c>
      <c r="J16" s="8">
        <v>2</v>
      </c>
      <c r="K16" s="8">
        <v>4</v>
      </c>
      <c r="L16" s="8" t="s">
        <v>39</v>
      </c>
      <c r="M16" s="8">
        <v>3</v>
      </c>
      <c r="N16" s="102" t="s">
        <v>406</v>
      </c>
      <c r="O16" s="8" t="s">
        <v>251</v>
      </c>
      <c r="P16" s="26" t="s">
        <v>32</v>
      </c>
      <c r="Q16" s="9" t="s">
        <v>97</v>
      </c>
      <c r="R16" s="9">
        <v>5</v>
      </c>
      <c r="S16" s="5">
        <v>1</v>
      </c>
      <c r="T16" s="96" t="s">
        <v>397</v>
      </c>
      <c r="U16" s="44" t="s">
        <v>383</v>
      </c>
      <c r="V16" s="102">
        <v>0.3</v>
      </c>
    </row>
    <row r="17" spans="1:22" ht="55.5" customHeight="1">
      <c r="A17" s="26">
        <v>15</v>
      </c>
      <c r="B17" s="26" t="s">
        <v>72</v>
      </c>
      <c r="C17" s="26">
        <v>155</v>
      </c>
      <c r="D17" s="6">
        <f t="shared" si="0"/>
        <v>49.36305732484076</v>
      </c>
      <c r="E17" s="7">
        <v>20</v>
      </c>
      <c r="F17" s="7">
        <v>6</v>
      </c>
      <c r="G17" s="7">
        <v>8</v>
      </c>
      <c r="H17" s="7">
        <f t="shared" si="1"/>
        <v>160</v>
      </c>
      <c r="I17" s="7">
        <v>1</v>
      </c>
      <c r="J17" s="8">
        <v>3</v>
      </c>
      <c r="K17" s="8">
        <v>4</v>
      </c>
      <c r="L17" s="8" t="s">
        <v>39</v>
      </c>
      <c r="M17" s="8">
        <v>3</v>
      </c>
      <c r="N17" s="102">
        <v>0.1</v>
      </c>
      <c r="O17" s="8" t="s">
        <v>251</v>
      </c>
      <c r="P17" s="26" t="s">
        <v>32</v>
      </c>
      <c r="Q17" s="9" t="s">
        <v>97</v>
      </c>
      <c r="R17" s="9">
        <v>5</v>
      </c>
      <c r="S17" s="5">
        <v>1</v>
      </c>
      <c r="T17" s="99" t="s">
        <v>398</v>
      </c>
      <c r="U17" s="44" t="s">
        <v>383</v>
      </c>
      <c r="V17" s="102">
        <v>0.3</v>
      </c>
    </row>
    <row r="18" spans="1:22" ht="30">
      <c r="A18" s="26">
        <v>16</v>
      </c>
      <c r="B18" s="26" t="s">
        <v>72</v>
      </c>
      <c r="C18" s="26" t="s">
        <v>61</v>
      </c>
      <c r="D18" s="6" t="s">
        <v>232</v>
      </c>
      <c r="E18" s="7">
        <v>28</v>
      </c>
      <c r="F18" s="7">
        <v>10</v>
      </c>
      <c r="G18" s="7">
        <v>17</v>
      </c>
      <c r="H18" s="7">
        <f t="shared" si="1"/>
        <v>476</v>
      </c>
      <c r="I18" s="7">
        <v>3</v>
      </c>
      <c r="J18" s="8">
        <v>2</v>
      </c>
      <c r="K18" s="8">
        <v>4</v>
      </c>
      <c r="L18" s="8" t="s">
        <v>39</v>
      </c>
      <c r="M18" s="8">
        <v>3</v>
      </c>
      <c r="N18" s="102" t="s">
        <v>406</v>
      </c>
      <c r="O18" s="8" t="s">
        <v>251</v>
      </c>
      <c r="P18" s="26" t="s">
        <v>32</v>
      </c>
      <c r="Q18" s="9" t="s">
        <v>97</v>
      </c>
      <c r="R18" s="9">
        <v>5</v>
      </c>
      <c r="S18" s="5">
        <v>1</v>
      </c>
      <c r="T18" s="96" t="s">
        <v>95</v>
      </c>
      <c r="U18" s="44" t="s">
        <v>383</v>
      </c>
      <c r="V18" s="102">
        <v>0.3</v>
      </c>
    </row>
    <row r="19" spans="1:22" ht="45">
      <c r="A19" s="26">
        <v>17</v>
      </c>
      <c r="B19" s="26" t="s">
        <v>10</v>
      </c>
      <c r="C19" s="26" t="s">
        <v>62</v>
      </c>
      <c r="D19" s="6" t="s">
        <v>233</v>
      </c>
      <c r="E19" s="7">
        <v>18</v>
      </c>
      <c r="F19" s="7">
        <v>2</v>
      </c>
      <c r="G19" s="7">
        <v>9</v>
      </c>
      <c r="H19" s="7">
        <f t="shared" si="1"/>
        <v>162</v>
      </c>
      <c r="I19" s="7">
        <v>2</v>
      </c>
      <c r="J19" s="8">
        <v>1</v>
      </c>
      <c r="K19" s="8">
        <v>4</v>
      </c>
      <c r="L19" s="8" t="s">
        <v>40</v>
      </c>
      <c r="M19" s="8">
        <v>2</v>
      </c>
      <c r="N19" s="102">
        <v>0.1</v>
      </c>
      <c r="O19" s="8" t="s">
        <v>251</v>
      </c>
      <c r="P19" s="26" t="s">
        <v>29</v>
      </c>
      <c r="Q19" s="9"/>
      <c r="R19" s="9">
        <v>3</v>
      </c>
      <c r="S19" s="5">
        <v>1</v>
      </c>
      <c r="T19" s="96"/>
      <c r="U19" s="44" t="s">
        <v>383</v>
      </c>
      <c r="V19" s="102">
        <v>0</v>
      </c>
    </row>
    <row r="20" spans="1:22">
      <c r="A20" s="26">
        <v>18</v>
      </c>
      <c r="B20" s="26" t="s">
        <v>10</v>
      </c>
      <c r="C20" s="26">
        <v>135</v>
      </c>
      <c r="D20" s="6">
        <f t="shared" si="0"/>
        <v>42.993630573248403</v>
      </c>
      <c r="E20" s="7">
        <v>16</v>
      </c>
      <c r="F20" s="7">
        <v>2</v>
      </c>
      <c r="G20" s="7">
        <v>6</v>
      </c>
      <c r="H20" s="7">
        <f t="shared" si="1"/>
        <v>96</v>
      </c>
      <c r="I20" s="7">
        <v>2</v>
      </c>
      <c r="J20" s="8">
        <v>2</v>
      </c>
      <c r="K20" s="8">
        <v>4</v>
      </c>
      <c r="L20" s="8" t="s">
        <v>40</v>
      </c>
      <c r="M20" s="8">
        <v>2</v>
      </c>
      <c r="N20" s="102">
        <v>0.1</v>
      </c>
      <c r="O20" s="8" t="s">
        <v>251</v>
      </c>
      <c r="P20" s="26" t="s">
        <v>29</v>
      </c>
      <c r="Q20" s="9"/>
      <c r="R20" s="9">
        <v>3</v>
      </c>
      <c r="S20" s="5">
        <v>1</v>
      </c>
      <c r="T20" s="96" t="s">
        <v>96</v>
      </c>
      <c r="U20" s="44" t="s">
        <v>383</v>
      </c>
      <c r="V20" s="102">
        <v>0</v>
      </c>
    </row>
    <row r="21" spans="1:22">
      <c r="A21" s="26">
        <v>19</v>
      </c>
      <c r="B21" s="26" t="s">
        <v>10</v>
      </c>
      <c r="C21" s="26">
        <v>190</v>
      </c>
      <c r="D21" s="6">
        <f t="shared" si="0"/>
        <v>60.509554140127385</v>
      </c>
      <c r="E21" s="7">
        <v>22</v>
      </c>
      <c r="F21" s="7">
        <v>3</v>
      </c>
      <c r="G21" s="7">
        <v>7</v>
      </c>
      <c r="H21" s="7">
        <f t="shared" si="1"/>
        <v>154</v>
      </c>
      <c r="I21" s="7">
        <v>1</v>
      </c>
      <c r="J21" s="8">
        <v>2</v>
      </c>
      <c r="K21" s="8">
        <v>4</v>
      </c>
      <c r="L21" s="8" t="s">
        <v>40</v>
      </c>
      <c r="M21" s="8">
        <v>1</v>
      </c>
      <c r="N21" s="102">
        <v>0.1</v>
      </c>
      <c r="O21" s="8" t="s">
        <v>251</v>
      </c>
      <c r="P21" s="26" t="s">
        <v>29</v>
      </c>
      <c r="Q21" s="9"/>
      <c r="R21" s="9">
        <v>3</v>
      </c>
      <c r="S21" s="5">
        <v>1</v>
      </c>
      <c r="T21" s="96"/>
      <c r="U21" s="44" t="s">
        <v>383</v>
      </c>
      <c r="V21" s="102">
        <v>0</v>
      </c>
    </row>
    <row r="22" spans="1:22" ht="39">
      <c r="A22" s="26">
        <v>20</v>
      </c>
      <c r="B22" s="26" t="s">
        <v>72</v>
      </c>
      <c r="C22" s="26">
        <v>206</v>
      </c>
      <c r="D22" s="6">
        <f t="shared" si="0"/>
        <v>65.605095541401269</v>
      </c>
      <c r="E22" s="7">
        <v>21</v>
      </c>
      <c r="F22" s="7">
        <v>12</v>
      </c>
      <c r="G22" s="7">
        <v>16</v>
      </c>
      <c r="H22" s="7">
        <f t="shared" si="1"/>
        <v>336</v>
      </c>
      <c r="I22" s="7">
        <v>2</v>
      </c>
      <c r="J22" s="8">
        <v>3</v>
      </c>
      <c r="K22" s="8">
        <v>4</v>
      </c>
      <c r="L22" s="8" t="s">
        <v>39</v>
      </c>
      <c r="M22" s="8">
        <v>3</v>
      </c>
      <c r="N22" s="102">
        <v>0.1</v>
      </c>
      <c r="O22" s="8" t="s">
        <v>251</v>
      </c>
      <c r="P22" s="26" t="s">
        <v>32</v>
      </c>
      <c r="Q22" s="9" t="s">
        <v>97</v>
      </c>
      <c r="R22" s="9">
        <v>5</v>
      </c>
      <c r="S22" s="5">
        <v>1</v>
      </c>
      <c r="T22" s="99" t="s">
        <v>399</v>
      </c>
      <c r="U22" s="44" t="s">
        <v>383</v>
      </c>
      <c r="V22" s="102">
        <v>0.3</v>
      </c>
    </row>
    <row r="23" spans="1:22" ht="51.75">
      <c r="A23" s="26">
        <v>21</v>
      </c>
      <c r="B23" s="26" t="s">
        <v>35</v>
      </c>
      <c r="C23" s="26" t="s">
        <v>63</v>
      </c>
      <c r="D23" s="6" t="s">
        <v>234</v>
      </c>
      <c r="E23" s="7">
        <v>19</v>
      </c>
      <c r="F23" s="7">
        <v>2</v>
      </c>
      <c r="G23" s="7">
        <v>6</v>
      </c>
      <c r="H23" s="7">
        <f t="shared" si="1"/>
        <v>114</v>
      </c>
      <c r="I23" s="7">
        <v>3</v>
      </c>
      <c r="J23" s="8">
        <v>2</v>
      </c>
      <c r="K23" s="8">
        <v>4</v>
      </c>
      <c r="L23" s="8" t="s">
        <v>39</v>
      </c>
      <c r="M23" s="8">
        <v>3</v>
      </c>
      <c r="N23" s="102">
        <v>0.1</v>
      </c>
      <c r="O23" s="8" t="s">
        <v>251</v>
      </c>
      <c r="P23" s="26" t="s">
        <v>32</v>
      </c>
      <c r="Q23" s="9" t="s">
        <v>97</v>
      </c>
      <c r="R23" s="9">
        <v>5</v>
      </c>
      <c r="S23" s="5">
        <v>1</v>
      </c>
      <c r="T23" s="96" t="s">
        <v>400</v>
      </c>
      <c r="U23" s="44" t="s">
        <v>383</v>
      </c>
      <c r="V23" s="102">
        <v>0.3</v>
      </c>
    </row>
    <row r="24" spans="1:22" ht="39">
      <c r="A24" s="26">
        <v>22</v>
      </c>
      <c r="B24" s="26" t="s">
        <v>35</v>
      </c>
      <c r="C24" s="26" t="s">
        <v>64</v>
      </c>
      <c r="D24" s="6" t="s">
        <v>235</v>
      </c>
      <c r="E24" s="7">
        <v>19</v>
      </c>
      <c r="F24" s="7">
        <v>7</v>
      </c>
      <c r="G24" s="7">
        <v>8</v>
      </c>
      <c r="H24" s="7">
        <f t="shared" si="1"/>
        <v>152</v>
      </c>
      <c r="I24" s="7">
        <v>3</v>
      </c>
      <c r="J24" s="8">
        <v>2</v>
      </c>
      <c r="K24" s="8">
        <v>4</v>
      </c>
      <c r="L24" s="8" t="s">
        <v>39</v>
      </c>
      <c r="M24" s="8">
        <v>3</v>
      </c>
      <c r="N24" s="102">
        <v>0.1</v>
      </c>
      <c r="O24" s="8" t="s">
        <v>251</v>
      </c>
      <c r="P24" s="26" t="s">
        <v>32</v>
      </c>
      <c r="Q24" s="9" t="s">
        <v>97</v>
      </c>
      <c r="R24" s="9">
        <v>5</v>
      </c>
      <c r="S24" s="5">
        <v>1</v>
      </c>
      <c r="T24" s="96" t="s">
        <v>399</v>
      </c>
      <c r="U24" s="44" t="s">
        <v>383</v>
      </c>
      <c r="V24" s="102">
        <v>0.3</v>
      </c>
    </row>
    <row r="25" spans="1:22" ht="39">
      <c r="A25" s="26">
        <v>23</v>
      </c>
      <c r="B25" s="26" t="s">
        <v>72</v>
      </c>
      <c r="C25" s="26" t="s">
        <v>65</v>
      </c>
      <c r="D25" s="6" t="s">
        <v>236</v>
      </c>
      <c r="E25" s="7">
        <v>22</v>
      </c>
      <c r="F25" s="7">
        <v>8</v>
      </c>
      <c r="G25" s="7">
        <v>9</v>
      </c>
      <c r="H25" s="7">
        <f t="shared" si="1"/>
        <v>198</v>
      </c>
      <c r="I25" s="7">
        <v>3</v>
      </c>
      <c r="J25" s="8">
        <v>1</v>
      </c>
      <c r="K25" s="8">
        <v>4</v>
      </c>
      <c r="L25" s="8" t="s">
        <v>39</v>
      </c>
      <c r="M25" s="119">
        <v>3</v>
      </c>
      <c r="N25" s="102">
        <v>0.1</v>
      </c>
      <c r="O25" s="8" t="s">
        <v>251</v>
      </c>
      <c r="P25" s="26" t="s">
        <v>32</v>
      </c>
      <c r="Q25" s="9" t="s">
        <v>97</v>
      </c>
      <c r="R25" s="9">
        <v>5</v>
      </c>
      <c r="S25" s="5">
        <v>1</v>
      </c>
      <c r="T25" s="96" t="s">
        <v>399</v>
      </c>
      <c r="U25" s="44" t="s">
        <v>383</v>
      </c>
      <c r="V25" s="102">
        <v>0.3</v>
      </c>
    </row>
    <row r="26" spans="1:22" ht="39">
      <c r="A26" s="26">
        <v>24</v>
      </c>
      <c r="B26" s="26" t="s">
        <v>72</v>
      </c>
      <c r="C26" s="26">
        <v>190</v>
      </c>
      <c r="D26" s="6">
        <f t="shared" si="0"/>
        <v>60.509554140127385</v>
      </c>
      <c r="E26" s="7">
        <v>22</v>
      </c>
      <c r="F26" s="7">
        <v>8</v>
      </c>
      <c r="G26" s="7">
        <v>11</v>
      </c>
      <c r="H26" s="7">
        <f t="shared" si="1"/>
        <v>242</v>
      </c>
      <c r="I26" s="7">
        <v>3</v>
      </c>
      <c r="J26" s="8">
        <v>1</v>
      </c>
      <c r="K26" s="8">
        <v>4</v>
      </c>
      <c r="L26" s="8" t="s">
        <v>39</v>
      </c>
      <c r="M26" s="8">
        <v>3</v>
      </c>
      <c r="N26" s="102">
        <v>0.3</v>
      </c>
      <c r="O26" s="8" t="s">
        <v>251</v>
      </c>
      <c r="P26" s="26" t="s">
        <v>32</v>
      </c>
      <c r="Q26" s="9" t="s">
        <v>401</v>
      </c>
      <c r="R26" s="9">
        <v>5</v>
      </c>
      <c r="S26" s="5">
        <v>1</v>
      </c>
      <c r="T26" s="96" t="s">
        <v>402</v>
      </c>
      <c r="U26" s="44" t="s">
        <v>383</v>
      </c>
      <c r="V26" s="102">
        <v>0.3</v>
      </c>
    </row>
    <row r="27" spans="1:22" ht="39">
      <c r="A27" s="26">
        <v>25</v>
      </c>
      <c r="B27" s="26" t="s">
        <v>72</v>
      </c>
      <c r="C27" s="26">
        <v>220</v>
      </c>
      <c r="D27" s="6">
        <f t="shared" si="0"/>
        <v>70.063694267515928</v>
      </c>
      <c r="E27" s="7">
        <v>22</v>
      </c>
      <c r="F27" s="7">
        <v>10</v>
      </c>
      <c r="G27" s="7">
        <v>13</v>
      </c>
      <c r="H27" s="7">
        <f t="shared" si="1"/>
        <v>286</v>
      </c>
      <c r="I27" s="7">
        <v>4</v>
      </c>
      <c r="J27" s="8">
        <v>2</v>
      </c>
      <c r="K27" s="8">
        <v>4</v>
      </c>
      <c r="L27" s="8" t="s">
        <v>39</v>
      </c>
      <c r="M27" s="119">
        <v>3</v>
      </c>
      <c r="N27" s="102">
        <v>0.1</v>
      </c>
      <c r="O27" s="8" t="s">
        <v>251</v>
      </c>
      <c r="P27" s="26" t="s">
        <v>32</v>
      </c>
      <c r="Q27" s="9" t="s">
        <v>97</v>
      </c>
      <c r="R27" s="9">
        <v>5</v>
      </c>
      <c r="S27" s="5">
        <v>1</v>
      </c>
      <c r="T27" s="96" t="s">
        <v>99</v>
      </c>
      <c r="U27" s="44" t="s">
        <v>383</v>
      </c>
      <c r="V27" s="102">
        <v>0.3</v>
      </c>
    </row>
    <row r="28" spans="1:22" ht="39">
      <c r="A28" s="26">
        <v>26</v>
      </c>
      <c r="B28" s="26" t="s">
        <v>10</v>
      </c>
      <c r="C28" s="26">
        <v>230</v>
      </c>
      <c r="D28" s="6">
        <f t="shared" si="0"/>
        <v>73.248407643312106</v>
      </c>
      <c r="E28" s="7">
        <v>25</v>
      </c>
      <c r="F28" s="7">
        <v>10</v>
      </c>
      <c r="G28" s="7">
        <v>13</v>
      </c>
      <c r="H28" s="7">
        <f t="shared" si="1"/>
        <v>325</v>
      </c>
      <c r="I28" s="7">
        <v>2</v>
      </c>
      <c r="J28" s="8">
        <v>2</v>
      </c>
      <c r="K28" s="8">
        <v>4</v>
      </c>
      <c r="L28" s="8" t="s">
        <v>42</v>
      </c>
      <c r="M28" s="8">
        <v>3</v>
      </c>
      <c r="N28" s="102">
        <v>0.3</v>
      </c>
      <c r="O28" s="8" t="s">
        <v>251</v>
      </c>
      <c r="P28" s="26" t="s">
        <v>30</v>
      </c>
      <c r="Q28" s="9" t="s">
        <v>98</v>
      </c>
      <c r="R28" s="9" t="s">
        <v>43</v>
      </c>
      <c r="S28" s="5">
        <v>1</v>
      </c>
      <c r="T28" s="96" t="s">
        <v>100</v>
      </c>
      <c r="U28" s="44" t="s">
        <v>383</v>
      </c>
      <c r="V28" s="102">
        <v>0</v>
      </c>
    </row>
    <row r="29" spans="1:22">
      <c r="A29" s="26">
        <v>27</v>
      </c>
      <c r="B29" s="26" t="s">
        <v>10</v>
      </c>
      <c r="C29" s="26">
        <v>180</v>
      </c>
      <c r="D29" s="6">
        <f t="shared" si="0"/>
        <v>57.324840764331206</v>
      </c>
      <c r="E29" s="7">
        <v>22</v>
      </c>
      <c r="F29" s="7">
        <v>6</v>
      </c>
      <c r="G29" s="7">
        <v>9</v>
      </c>
      <c r="H29" s="7">
        <f t="shared" si="1"/>
        <v>198</v>
      </c>
      <c r="I29" s="7">
        <v>1</v>
      </c>
      <c r="J29" s="8">
        <v>1</v>
      </c>
      <c r="K29" s="8">
        <v>4</v>
      </c>
      <c r="L29" s="8" t="s">
        <v>40</v>
      </c>
      <c r="M29" s="8">
        <v>2</v>
      </c>
      <c r="N29" s="102">
        <v>0.1</v>
      </c>
      <c r="O29" s="8" t="s">
        <v>251</v>
      </c>
      <c r="P29" s="26" t="s">
        <v>29</v>
      </c>
      <c r="Q29" s="9"/>
      <c r="R29" s="9">
        <v>3</v>
      </c>
      <c r="S29" s="5">
        <v>1</v>
      </c>
      <c r="T29" s="96"/>
      <c r="U29" s="44" t="s">
        <v>383</v>
      </c>
      <c r="V29" s="102">
        <v>0</v>
      </c>
    </row>
    <row r="30" spans="1:22" ht="39">
      <c r="A30" s="26">
        <v>28</v>
      </c>
      <c r="B30" s="26" t="s">
        <v>101</v>
      </c>
      <c r="C30" s="26">
        <v>162</v>
      </c>
      <c r="D30" s="6">
        <f t="shared" si="0"/>
        <v>51.592356687898089</v>
      </c>
      <c r="E30" s="7">
        <v>20</v>
      </c>
      <c r="F30" s="7">
        <v>9</v>
      </c>
      <c r="G30" s="7">
        <v>9</v>
      </c>
      <c r="H30" s="7">
        <f t="shared" si="1"/>
        <v>180</v>
      </c>
      <c r="I30" s="7">
        <v>3</v>
      </c>
      <c r="J30" s="8">
        <v>2</v>
      </c>
      <c r="K30" s="8">
        <v>4</v>
      </c>
      <c r="L30" s="8" t="s">
        <v>39</v>
      </c>
      <c r="M30" s="8">
        <v>4</v>
      </c>
      <c r="N30" s="102">
        <v>0.3</v>
      </c>
      <c r="O30" s="8" t="s">
        <v>251</v>
      </c>
      <c r="P30" s="30" t="s">
        <v>71</v>
      </c>
      <c r="Q30" s="9"/>
      <c r="R30" s="9" t="s">
        <v>250</v>
      </c>
      <c r="S30" s="5">
        <v>1</v>
      </c>
      <c r="T30" s="96" t="s">
        <v>361</v>
      </c>
      <c r="U30" s="97" t="s">
        <v>384</v>
      </c>
      <c r="V30" s="102" t="s">
        <v>403</v>
      </c>
    </row>
    <row r="31" spans="1:22" ht="30">
      <c r="A31" s="26">
        <v>29</v>
      </c>
      <c r="B31" s="26" t="s">
        <v>72</v>
      </c>
      <c r="C31" s="26">
        <v>263</v>
      </c>
      <c r="D31" s="6">
        <f t="shared" si="0"/>
        <v>83.757961783439484</v>
      </c>
      <c r="E31" s="7">
        <v>25</v>
      </c>
      <c r="F31" s="7">
        <v>13</v>
      </c>
      <c r="G31" s="7">
        <v>14</v>
      </c>
      <c r="H31" s="7">
        <f t="shared" si="1"/>
        <v>350</v>
      </c>
      <c r="I31" s="7">
        <v>2</v>
      </c>
      <c r="J31" s="8">
        <v>3</v>
      </c>
      <c r="K31" s="8">
        <v>4</v>
      </c>
      <c r="L31" s="8" t="s">
        <v>39</v>
      </c>
      <c r="M31" s="8">
        <v>4</v>
      </c>
      <c r="N31" s="102">
        <v>0.3</v>
      </c>
      <c r="O31" s="8" t="s">
        <v>251</v>
      </c>
      <c r="P31" s="126" t="s">
        <v>32</v>
      </c>
      <c r="Q31" s="131" t="s">
        <v>211</v>
      </c>
      <c r="R31" s="9" t="s">
        <v>250</v>
      </c>
      <c r="S31" s="5">
        <v>1</v>
      </c>
      <c r="T31" s="2" t="s">
        <v>385</v>
      </c>
      <c r="U31" s="44" t="s">
        <v>383</v>
      </c>
      <c r="V31" s="102" t="s">
        <v>403</v>
      </c>
    </row>
    <row r="32" spans="1:22" ht="30">
      <c r="A32" s="118">
        <v>30</v>
      </c>
      <c r="B32" s="26" t="s">
        <v>72</v>
      </c>
      <c r="C32" s="26">
        <v>104</v>
      </c>
      <c r="D32" s="6">
        <f t="shared" si="0"/>
        <v>33.121019108280251</v>
      </c>
      <c r="E32" s="7">
        <v>25</v>
      </c>
      <c r="F32" s="7">
        <v>10</v>
      </c>
      <c r="G32" s="7">
        <v>8</v>
      </c>
      <c r="H32" s="7">
        <f t="shared" si="1"/>
        <v>200</v>
      </c>
      <c r="I32" s="121">
        <v>4</v>
      </c>
      <c r="J32" s="119">
        <v>5</v>
      </c>
      <c r="K32" s="8">
        <v>4</v>
      </c>
      <c r="L32" s="8" t="s">
        <v>39</v>
      </c>
      <c r="M32" s="119">
        <v>4</v>
      </c>
      <c r="N32" s="102">
        <v>0.3</v>
      </c>
      <c r="O32" s="8" t="s">
        <v>251</v>
      </c>
      <c r="P32" s="30" t="s">
        <v>71</v>
      </c>
      <c r="Q32" s="9"/>
      <c r="R32" s="9" t="s">
        <v>250</v>
      </c>
      <c r="S32" s="5">
        <v>1</v>
      </c>
      <c r="T32" s="125" t="s">
        <v>408</v>
      </c>
      <c r="U32" s="132" t="s">
        <v>384</v>
      </c>
      <c r="V32" s="102" t="s">
        <v>403</v>
      </c>
    </row>
    <row r="33" spans="1:22" ht="30">
      <c r="A33" s="118">
        <v>31</v>
      </c>
      <c r="B33" s="26" t="s">
        <v>72</v>
      </c>
      <c r="C33" s="26">
        <v>180</v>
      </c>
      <c r="D33" s="6">
        <f t="shared" si="0"/>
        <v>57.324840764331206</v>
      </c>
      <c r="E33" s="7">
        <v>20</v>
      </c>
      <c r="F33" s="7">
        <v>18</v>
      </c>
      <c r="G33" s="7">
        <v>4</v>
      </c>
      <c r="H33" s="7">
        <f t="shared" si="1"/>
        <v>80</v>
      </c>
      <c r="I33" s="121">
        <v>4</v>
      </c>
      <c r="J33" s="119">
        <v>5</v>
      </c>
      <c r="K33" s="8">
        <v>4</v>
      </c>
      <c r="L33" s="8" t="s">
        <v>39</v>
      </c>
      <c r="M33" s="119">
        <v>4</v>
      </c>
      <c r="N33" s="102" t="s">
        <v>406</v>
      </c>
      <c r="O33" s="8" t="s">
        <v>70</v>
      </c>
      <c r="P33" s="30" t="s">
        <v>71</v>
      </c>
      <c r="Q33" s="9"/>
      <c r="R33" s="9" t="s">
        <v>250</v>
      </c>
      <c r="S33" s="5">
        <v>1</v>
      </c>
      <c r="T33" s="125" t="s">
        <v>408</v>
      </c>
      <c r="U33" s="132" t="s">
        <v>384</v>
      </c>
      <c r="V33" s="102" t="s">
        <v>403</v>
      </c>
    </row>
    <row r="34" spans="1:22" s="1" customFormat="1" ht="30">
      <c r="A34" s="118">
        <v>32</v>
      </c>
      <c r="B34" s="26" t="s">
        <v>72</v>
      </c>
      <c r="C34" s="26">
        <v>208</v>
      </c>
      <c r="D34" s="6">
        <f t="shared" si="0"/>
        <v>66.242038216560502</v>
      </c>
      <c r="E34" s="7">
        <v>20</v>
      </c>
      <c r="F34" s="7">
        <v>17</v>
      </c>
      <c r="G34" s="7">
        <v>4</v>
      </c>
      <c r="H34" s="7">
        <f t="shared" si="1"/>
        <v>80</v>
      </c>
      <c r="I34" s="121">
        <v>4</v>
      </c>
      <c r="J34" s="119">
        <v>5</v>
      </c>
      <c r="K34" s="8">
        <v>4</v>
      </c>
      <c r="L34" s="8" t="s">
        <v>39</v>
      </c>
      <c r="M34" s="119">
        <v>4</v>
      </c>
      <c r="N34" s="103" t="s">
        <v>406</v>
      </c>
      <c r="O34" s="8" t="s">
        <v>70</v>
      </c>
      <c r="P34" s="30" t="s">
        <v>71</v>
      </c>
      <c r="Q34" s="9"/>
      <c r="R34" s="9" t="s">
        <v>250</v>
      </c>
      <c r="S34" s="5">
        <v>1</v>
      </c>
      <c r="T34" s="125" t="s">
        <v>408</v>
      </c>
      <c r="U34" s="132" t="s">
        <v>384</v>
      </c>
      <c r="V34" s="102" t="s">
        <v>403</v>
      </c>
    </row>
    <row r="35" spans="1:22" ht="30">
      <c r="A35" s="118">
        <v>33</v>
      </c>
      <c r="B35" s="26" t="s">
        <v>72</v>
      </c>
      <c r="C35" s="26">
        <v>125</v>
      </c>
      <c r="D35" s="6">
        <f t="shared" si="0"/>
        <v>39.808917197452224</v>
      </c>
      <c r="E35" s="7">
        <v>18</v>
      </c>
      <c r="F35" s="7">
        <v>17</v>
      </c>
      <c r="G35" s="7">
        <v>3</v>
      </c>
      <c r="H35" s="7">
        <f t="shared" si="1"/>
        <v>54</v>
      </c>
      <c r="I35" s="121">
        <v>4</v>
      </c>
      <c r="J35" s="119">
        <v>5</v>
      </c>
      <c r="K35" s="8">
        <v>4</v>
      </c>
      <c r="L35" s="8" t="s">
        <v>39</v>
      </c>
      <c r="M35" s="119">
        <v>4</v>
      </c>
      <c r="N35" s="102" t="s">
        <v>406</v>
      </c>
      <c r="O35" s="8" t="s">
        <v>70</v>
      </c>
      <c r="P35" s="30" t="s">
        <v>71</v>
      </c>
      <c r="Q35" s="9"/>
      <c r="R35" s="9" t="s">
        <v>250</v>
      </c>
      <c r="S35" s="5">
        <v>1</v>
      </c>
      <c r="T35" s="125" t="s">
        <v>408</v>
      </c>
      <c r="U35" s="132" t="s">
        <v>384</v>
      </c>
      <c r="V35" s="102" t="s">
        <v>403</v>
      </c>
    </row>
    <row r="36" spans="1:22" ht="30">
      <c r="A36" s="26">
        <v>34</v>
      </c>
      <c r="B36" s="26" t="s">
        <v>72</v>
      </c>
      <c r="C36" s="26">
        <v>142</v>
      </c>
      <c r="D36" s="6">
        <f t="shared" si="0"/>
        <v>45.222929936305732</v>
      </c>
      <c r="E36" s="7">
        <v>18</v>
      </c>
      <c r="F36" s="7">
        <v>17</v>
      </c>
      <c r="G36" s="7">
        <v>2</v>
      </c>
      <c r="H36" s="7">
        <f t="shared" si="1"/>
        <v>36</v>
      </c>
      <c r="I36" s="7">
        <v>2</v>
      </c>
      <c r="J36" s="8">
        <v>4</v>
      </c>
      <c r="K36" s="8">
        <v>4</v>
      </c>
      <c r="L36" s="8" t="s">
        <v>39</v>
      </c>
      <c r="M36" s="8">
        <v>3</v>
      </c>
      <c r="N36" s="102" t="s">
        <v>406</v>
      </c>
      <c r="O36" s="8" t="s">
        <v>251</v>
      </c>
      <c r="P36" s="30" t="s">
        <v>71</v>
      </c>
      <c r="Q36" s="9"/>
      <c r="R36" s="9" t="s">
        <v>250</v>
      </c>
      <c r="S36" s="5">
        <v>1</v>
      </c>
      <c r="T36" s="96" t="s">
        <v>386</v>
      </c>
      <c r="U36" s="44" t="s">
        <v>383</v>
      </c>
      <c r="V36" s="102" t="s">
        <v>403</v>
      </c>
    </row>
    <row r="37" spans="1:22" ht="30">
      <c r="A37" s="26">
        <v>35</v>
      </c>
      <c r="B37" s="26" t="s">
        <v>72</v>
      </c>
      <c r="C37" s="26">
        <v>125</v>
      </c>
      <c r="D37" s="6">
        <f t="shared" si="0"/>
        <v>39.808917197452224</v>
      </c>
      <c r="E37" s="7">
        <v>18</v>
      </c>
      <c r="F37" s="7">
        <v>17</v>
      </c>
      <c r="G37" s="7">
        <v>9</v>
      </c>
      <c r="H37" s="7">
        <f t="shared" si="1"/>
        <v>162</v>
      </c>
      <c r="I37" s="7">
        <v>2</v>
      </c>
      <c r="J37" s="8">
        <v>3</v>
      </c>
      <c r="K37" s="8">
        <v>4</v>
      </c>
      <c r="L37" s="8" t="s">
        <v>39</v>
      </c>
      <c r="M37" s="8">
        <v>3</v>
      </c>
      <c r="N37" s="102" t="s">
        <v>406</v>
      </c>
      <c r="O37" s="8" t="s">
        <v>251</v>
      </c>
      <c r="P37" s="30" t="s">
        <v>71</v>
      </c>
      <c r="Q37" s="9"/>
      <c r="R37" s="9" t="s">
        <v>250</v>
      </c>
      <c r="S37" s="5">
        <v>1</v>
      </c>
      <c r="T37" s="96" t="s">
        <v>387</v>
      </c>
      <c r="U37" s="44" t="s">
        <v>383</v>
      </c>
      <c r="V37" s="102" t="s">
        <v>403</v>
      </c>
    </row>
    <row r="38" spans="1:22" ht="30">
      <c r="A38" s="26">
        <v>36</v>
      </c>
      <c r="B38" s="26" t="s">
        <v>72</v>
      </c>
      <c r="C38" s="26">
        <v>110</v>
      </c>
      <c r="D38" s="6">
        <f t="shared" si="0"/>
        <v>35.031847133757964</v>
      </c>
      <c r="E38" s="7">
        <v>22</v>
      </c>
      <c r="F38" s="7">
        <v>13</v>
      </c>
      <c r="G38" s="7">
        <v>8</v>
      </c>
      <c r="H38" s="7">
        <f t="shared" si="1"/>
        <v>176</v>
      </c>
      <c r="I38" s="7">
        <v>2</v>
      </c>
      <c r="J38" s="8">
        <v>3</v>
      </c>
      <c r="K38" s="8">
        <v>4</v>
      </c>
      <c r="L38" s="8" t="s">
        <v>39</v>
      </c>
      <c r="M38" s="8">
        <v>3</v>
      </c>
      <c r="N38" s="102">
        <v>0.1</v>
      </c>
      <c r="O38" s="8" t="s">
        <v>251</v>
      </c>
      <c r="P38" s="30" t="s">
        <v>71</v>
      </c>
      <c r="Q38" s="9"/>
      <c r="R38" s="9" t="s">
        <v>250</v>
      </c>
      <c r="S38" s="5">
        <v>1</v>
      </c>
      <c r="T38" s="96" t="s">
        <v>387</v>
      </c>
      <c r="U38" s="44" t="s">
        <v>383</v>
      </c>
      <c r="V38" s="102" t="s">
        <v>403</v>
      </c>
    </row>
    <row r="39" spans="1:22" ht="43.9" customHeight="1">
      <c r="A39" s="118">
        <v>37</v>
      </c>
      <c r="B39" s="26" t="s">
        <v>72</v>
      </c>
      <c r="C39" s="26">
        <v>158</v>
      </c>
      <c r="D39" s="6">
        <f t="shared" si="0"/>
        <v>50.318471337579616</v>
      </c>
      <c r="E39" s="7">
        <v>22</v>
      </c>
      <c r="F39" s="7">
        <v>15</v>
      </c>
      <c r="G39" s="7">
        <v>8</v>
      </c>
      <c r="H39" s="7">
        <f t="shared" si="1"/>
        <v>176</v>
      </c>
      <c r="I39" s="121">
        <v>4</v>
      </c>
      <c r="J39" s="119">
        <v>5</v>
      </c>
      <c r="K39" s="8">
        <v>4</v>
      </c>
      <c r="L39" s="8" t="s">
        <v>39</v>
      </c>
      <c r="M39" s="119">
        <v>4</v>
      </c>
      <c r="N39" s="102">
        <v>0.3</v>
      </c>
      <c r="O39" s="8" t="s">
        <v>251</v>
      </c>
      <c r="P39" s="30" t="s">
        <v>71</v>
      </c>
      <c r="Q39" s="9"/>
      <c r="R39" s="9" t="s">
        <v>250</v>
      </c>
      <c r="S39" s="5">
        <v>1</v>
      </c>
      <c r="T39" s="125" t="s">
        <v>408</v>
      </c>
      <c r="U39" s="132" t="s">
        <v>384</v>
      </c>
      <c r="V39" s="102" t="s">
        <v>403</v>
      </c>
    </row>
    <row r="40" spans="1:22" ht="30">
      <c r="A40" s="26">
        <v>38</v>
      </c>
      <c r="B40" s="26" t="s">
        <v>72</v>
      </c>
      <c r="C40" s="26">
        <v>165</v>
      </c>
      <c r="D40" s="6">
        <f t="shared" si="0"/>
        <v>52.547770700636939</v>
      </c>
      <c r="E40" s="7">
        <v>22</v>
      </c>
      <c r="F40" s="7">
        <v>11</v>
      </c>
      <c r="G40" s="7">
        <v>8</v>
      </c>
      <c r="H40" s="7">
        <f t="shared" si="1"/>
        <v>176</v>
      </c>
      <c r="I40" s="7">
        <v>2</v>
      </c>
      <c r="J40" s="8">
        <v>3</v>
      </c>
      <c r="K40" s="8">
        <v>4</v>
      </c>
      <c r="L40" s="8" t="s">
        <v>39</v>
      </c>
      <c r="M40" s="8">
        <v>3</v>
      </c>
      <c r="N40" s="102">
        <v>0.1</v>
      </c>
      <c r="O40" s="8" t="s">
        <v>251</v>
      </c>
      <c r="P40" s="30" t="s">
        <v>71</v>
      </c>
      <c r="Q40" s="9"/>
      <c r="R40" s="9" t="s">
        <v>250</v>
      </c>
      <c r="S40" s="5">
        <v>1</v>
      </c>
      <c r="T40" s="96" t="s">
        <v>387</v>
      </c>
      <c r="U40" s="44" t="s">
        <v>383</v>
      </c>
      <c r="V40" s="102" t="s">
        <v>403</v>
      </c>
    </row>
    <row r="41" spans="1:22" ht="30">
      <c r="A41" s="26">
        <v>39</v>
      </c>
      <c r="B41" s="26" t="s">
        <v>72</v>
      </c>
      <c r="C41" s="26">
        <v>143</v>
      </c>
      <c r="D41" s="6">
        <f t="shared" si="0"/>
        <v>45.541401273885349</v>
      </c>
      <c r="E41" s="7">
        <v>22</v>
      </c>
      <c r="F41" s="7">
        <v>13</v>
      </c>
      <c r="G41" s="7">
        <v>8</v>
      </c>
      <c r="H41" s="7">
        <f t="shared" si="1"/>
        <v>176</v>
      </c>
      <c r="I41" s="7">
        <v>2</v>
      </c>
      <c r="J41" s="8">
        <v>3</v>
      </c>
      <c r="K41" s="8">
        <v>4</v>
      </c>
      <c r="L41" s="8" t="s">
        <v>39</v>
      </c>
      <c r="M41" s="8">
        <v>3</v>
      </c>
      <c r="N41" s="102" t="s">
        <v>406</v>
      </c>
      <c r="O41" s="8" t="s">
        <v>251</v>
      </c>
      <c r="P41" s="30" t="s">
        <v>71</v>
      </c>
      <c r="Q41" s="9"/>
      <c r="R41" s="9" t="s">
        <v>250</v>
      </c>
      <c r="S41" s="5">
        <v>1</v>
      </c>
      <c r="T41" s="96" t="s">
        <v>387</v>
      </c>
      <c r="U41" s="44" t="s">
        <v>383</v>
      </c>
      <c r="V41" s="102" t="s">
        <v>403</v>
      </c>
    </row>
    <row r="42" spans="1:22" ht="30">
      <c r="A42" s="26">
        <v>40</v>
      </c>
      <c r="B42" s="26" t="s">
        <v>72</v>
      </c>
      <c r="C42" s="26">
        <v>157</v>
      </c>
      <c r="D42" s="6">
        <f t="shared" si="0"/>
        <v>50</v>
      </c>
      <c r="E42" s="7">
        <v>22</v>
      </c>
      <c r="F42" s="7">
        <v>13</v>
      </c>
      <c r="G42" s="7">
        <v>8</v>
      </c>
      <c r="H42" s="7">
        <f t="shared" si="1"/>
        <v>176</v>
      </c>
      <c r="I42" s="7">
        <v>2</v>
      </c>
      <c r="J42" s="8">
        <v>3</v>
      </c>
      <c r="K42" s="8">
        <v>4</v>
      </c>
      <c r="L42" s="8" t="s">
        <v>39</v>
      </c>
      <c r="M42" s="8">
        <v>3</v>
      </c>
      <c r="N42" s="102">
        <v>0.1</v>
      </c>
      <c r="O42" s="8" t="s">
        <v>251</v>
      </c>
      <c r="P42" s="30" t="s">
        <v>71</v>
      </c>
      <c r="Q42" s="9"/>
      <c r="R42" s="9" t="s">
        <v>250</v>
      </c>
      <c r="S42" s="5">
        <v>1</v>
      </c>
      <c r="T42" s="96" t="s">
        <v>387</v>
      </c>
      <c r="U42" s="44" t="s">
        <v>383</v>
      </c>
      <c r="V42" s="102" t="s">
        <v>403</v>
      </c>
    </row>
    <row r="43" spans="1:22" ht="85.9" customHeight="1">
      <c r="A43" s="26">
        <v>41</v>
      </c>
      <c r="B43" s="26" t="s">
        <v>72</v>
      </c>
      <c r="C43" s="26">
        <v>118</v>
      </c>
      <c r="D43" s="6">
        <f t="shared" si="0"/>
        <v>37.579617834394902</v>
      </c>
      <c r="E43" s="7">
        <v>22</v>
      </c>
      <c r="F43" s="7">
        <v>10</v>
      </c>
      <c r="G43" s="7">
        <v>8</v>
      </c>
      <c r="H43" s="7">
        <f t="shared" si="1"/>
        <v>176</v>
      </c>
      <c r="I43" s="7">
        <v>3</v>
      </c>
      <c r="J43" s="8">
        <v>2</v>
      </c>
      <c r="K43" s="8">
        <v>4</v>
      </c>
      <c r="L43" s="8" t="s">
        <v>39</v>
      </c>
      <c r="M43" s="8">
        <v>4</v>
      </c>
      <c r="N43" s="102">
        <v>0.1</v>
      </c>
      <c r="O43" s="8" t="s">
        <v>251</v>
      </c>
      <c r="P43" s="30" t="s">
        <v>71</v>
      </c>
      <c r="Q43" s="9"/>
      <c r="R43" s="9" t="s">
        <v>250</v>
      </c>
      <c r="S43" s="5">
        <v>1</v>
      </c>
      <c r="T43" s="96" t="s">
        <v>388</v>
      </c>
      <c r="U43" s="44" t="s">
        <v>383</v>
      </c>
      <c r="V43" s="102" t="s">
        <v>403</v>
      </c>
    </row>
    <row r="44" spans="1:22" ht="30">
      <c r="A44" s="118">
        <v>42</v>
      </c>
      <c r="B44" s="26" t="s">
        <v>72</v>
      </c>
      <c r="C44" s="26">
        <v>110</v>
      </c>
      <c r="D44" s="6">
        <f t="shared" si="0"/>
        <v>35.031847133757964</v>
      </c>
      <c r="E44" s="7">
        <v>22</v>
      </c>
      <c r="F44" s="7">
        <v>15</v>
      </c>
      <c r="G44" s="7">
        <v>8</v>
      </c>
      <c r="H44" s="7">
        <f t="shared" si="1"/>
        <v>176</v>
      </c>
      <c r="I44" s="121">
        <v>4</v>
      </c>
      <c r="J44" s="119">
        <v>5</v>
      </c>
      <c r="K44" s="8">
        <v>4</v>
      </c>
      <c r="L44" s="8" t="s">
        <v>39</v>
      </c>
      <c r="M44" s="119">
        <v>4</v>
      </c>
      <c r="N44" s="102" t="s">
        <v>406</v>
      </c>
      <c r="O44" s="8" t="s">
        <v>70</v>
      </c>
      <c r="P44" s="30" t="s">
        <v>71</v>
      </c>
      <c r="Q44" s="9"/>
      <c r="R44" s="9" t="s">
        <v>250</v>
      </c>
      <c r="S44" s="5">
        <v>1</v>
      </c>
      <c r="T44" s="125" t="s">
        <v>408</v>
      </c>
      <c r="U44" s="132" t="s">
        <v>384</v>
      </c>
      <c r="V44" s="102" t="s">
        <v>403</v>
      </c>
    </row>
    <row r="45" spans="1:22" ht="30">
      <c r="A45" s="118">
        <v>43</v>
      </c>
      <c r="B45" s="26" t="s">
        <v>72</v>
      </c>
      <c r="C45" s="26">
        <v>182</v>
      </c>
      <c r="D45" s="6">
        <f t="shared" si="0"/>
        <v>57.961783439490446</v>
      </c>
      <c r="E45" s="7">
        <v>22</v>
      </c>
      <c r="F45" s="7">
        <v>18</v>
      </c>
      <c r="G45" s="7">
        <v>8</v>
      </c>
      <c r="H45" s="7">
        <f t="shared" si="1"/>
        <v>176</v>
      </c>
      <c r="I45" s="121">
        <v>4</v>
      </c>
      <c r="J45" s="119">
        <v>5</v>
      </c>
      <c r="K45" s="8">
        <v>4</v>
      </c>
      <c r="L45" s="8" t="s">
        <v>39</v>
      </c>
      <c r="M45" s="119">
        <v>4</v>
      </c>
      <c r="N45" s="102" t="s">
        <v>406</v>
      </c>
      <c r="O45" s="8" t="s">
        <v>70</v>
      </c>
      <c r="P45" s="30" t="s">
        <v>71</v>
      </c>
      <c r="Q45" s="9"/>
      <c r="R45" s="9" t="s">
        <v>250</v>
      </c>
      <c r="S45" s="5">
        <v>1</v>
      </c>
      <c r="T45" s="125" t="s">
        <v>408</v>
      </c>
      <c r="U45" s="132" t="s">
        <v>384</v>
      </c>
      <c r="V45" s="102" t="s">
        <v>403</v>
      </c>
    </row>
    <row r="46" spans="1:22" ht="30">
      <c r="A46" s="118">
        <v>44</v>
      </c>
      <c r="B46" s="26" t="s">
        <v>72</v>
      </c>
      <c r="C46" s="26">
        <v>195</v>
      </c>
      <c r="D46" s="6">
        <f t="shared" si="0"/>
        <v>62.101910828025474</v>
      </c>
      <c r="E46" s="7">
        <v>22</v>
      </c>
      <c r="F46" s="7">
        <v>10</v>
      </c>
      <c r="G46" s="7">
        <v>8</v>
      </c>
      <c r="H46" s="7">
        <f t="shared" si="1"/>
        <v>176</v>
      </c>
      <c r="I46" s="121">
        <v>4</v>
      </c>
      <c r="J46" s="119">
        <v>5</v>
      </c>
      <c r="K46" s="8">
        <v>4</v>
      </c>
      <c r="L46" s="8" t="s">
        <v>39</v>
      </c>
      <c r="M46" s="119">
        <v>4</v>
      </c>
      <c r="N46" s="102" t="s">
        <v>406</v>
      </c>
      <c r="O46" s="8" t="s">
        <v>70</v>
      </c>
      <c r="P46" s="30" t="s">
        <v>71</v>
      </c>
      <c r="Q46" s="9"/>
      <c r="R46" s="9" t="s">
        <v>250</v>
      </c>
      <c r="S46" s="5">
        <v>1</v>
      </c>
      <c r="T46" s="125" t="s">
        <v>408</v>
      </c>
      <c r="U46" s="132" t="s">
        <v>384</v>
      </c>
      <c r="V46" s="102" t="s">
        <v>403</v>
      </c>
    </row>
    <row r="47" spans="1:22" ht="30">
      <c r="A47" s="118">
        <v>45</v>
      </c>
      <c r="B47" s="26" t="s">
        <v>72</v>
      </c>
      <c r="C47" s="26">
        <v>180</v>
      </c>
      <c r="D47" s="6">
        <f t="shared" si="0"/>
        <v>57.324840764331206</v>
      </c>
      <c r="E47" s="7">
        <v>25</v>
      </c>
      <c r="F47" s="7">
        <v>22</v>
      </c>
      <c r="G47" s="7">
        <v>6</v>
      </c>
      <c r="H47" s="7">
        <f t="shared" si="1"/>
        <v>150</v>
      </c>
      <c r="I47" s="121">
        <v>4</v>
      </c>
      <c r="J47" s="119">
        <v>5</v>
      </c>
      <c r="K47" s="8">
        <v>4</v>
      </c>
      <c r="L47" s="8" t="s">
        <v>39</v>
      </c>
      <c r="M47" s="119">
        <v>4</v>
      </c>
      <c r="N47" s="102" t="s">
        <v>406</v>
      </c>
      <c r="O47" s="8" t="s">
        <v>70</v>
      </c>
      <c r="P47" s="30" t="s">
        <v>71</v>
      </c>
      <c r="Q47" s="9"/>
      <c r="R47" s="9" t="s">
        <v>250</v>
      </c>
      <c r="S47" s="5">
        <v>1</v>
      </c>
      <c r="T47" s="125" t="s">
        <v>408</v>
      </c>
      <c r="U47" s="132" t="s">
        <v>384</v>
      </c>
      <c r="V47" s="102" t="s">
        <v>403</v>
      </c>
    </row>
    <row r="48" spans="1:22" ht="30">
      <c r="A48" s="118">
        <v>46</v>
      </c>
      <c r="B48" s="26" t="s">
        <v>72</v>
      </c>
      <c r="C48" s="26">
        <v>174</v>
      </c>
      <c r="D48" s="6">
        <f t="shared" si="0"/>
        <v>55.414012738853501</v>
      </c>
      <c r="E48" s="7">
        <v>25</v>
      </c>
      <c r="F48" s="7">
        <v>21</v>
      </c>
      <c r="G48" s="7">
        <v>7</v>
      </c>
      <c r="H48" s="7">
        <f t="shared" si="1"/>
        <v>175</v>
      </c>
      <c r="I48" s="121">
        <v>4</v>
      </c>
      <c r="J48" s="119">
        <v>5</v>
      </c>
      <c r="K48" s="8">
        <v>4</v>
      </c>
      <c r="L48" s="8" t="s">
        <v>39</v>
      </c>
      <c r="M48" s="119">
        <v>4</v>
      </c>
      <c r="N48" s="102" t="s">
        <v>406</v>
      </c>
      <c r="O48" s="8" t="s">
        <v>70</v>
      </c>
      <c r="P48" s="30" t="s">
        <v>71</v>
      </c>
      <c r="Q48" s="9"/>
      <c r="R48" s="9" t="s">
        <v>250</v>
      </c>
      <c r="S48" s="5">
        <v>1</v>
      </c>
      <c r="T48" s="125" t="s">
        <v>408</v>
      </c>
      <c r="U48" s="132" t="s">
        <v>384</v>
      </c>
      <c r="V48" s="102" t="s">
        <v>403</v>
      </c>
    </row>
    <row r="49" spans="1:22" ht="30">
      <c r="A49" s="118">
        <v>47</v>
      </c>
      <c r="B49" s="26" t="s">
        <v>72</v>
      </c>
      <c r="C49" s="26">
        <v>155</v>
      </c>
      <c r="D49" s="6">
        <f t="shared" si="0"/>
        <v>49.36305732484076</v>
      </c>
      <c r="E49" s="7">
        <v>25</v>
      </c>
      <c r="F49" s="7">
        <v>22</v>
      </c>
      <c r="G49" s="7">
        <v>6</v>
      </c>
      <c r="H49" s="7">
        <f t="shared" si="1"/>
        <v>150</v>
      </c>
      <c r="I49" s="121">
        <v>4</v>
      </c>
      <c r="J49" s="119">
        <v>5</v>
      </c>
      <c r="K49" s="8">
        <v>4</v>
      </c>
      <c r="L49" s="8" t="s">
        <v>39</v>
      </c>
      <c r="M49" s="119">
        <v>4</v>
      </c>
      <c r="N49" s="102" t="s">
        <v>406</v>
      </c>
      <c r="O49" s="8" t="s">
        <v>70</v>
      </c>
      <c r="P49" s="30" t="s">
        <v>71</v>
      </c>
      <c r="Q49" s="9"/>
      <c r="R49" s="9" t="s">
        <v>250</v>
      </c>
      <c r="S49" s="5">
        <v>1</v>
      </c>
      <c r="T49" s="125" t="s">
        <v>408</v>
      </c>
      <c r="U49" s="132" t="s">
        <v>384</v>
      </c>
      <c r="V49" s="102" t="s">
        <v>403</v>
      </c>
    </row>
    <row r="50" spans="1:22" ht="50.45" customHeight="1">
      <c r="A50" s="118">
        <v>48</v>
      </c>
      <c r="B50" s="26" t="s">
        <v>72</v>
      </c>
      <c r="C50" s="26">
        <v>185</v>
      </c>
      <c r="D50" s="6">
        <f t="shared" si="0"/>
        <v>58.917197452229296</v>
      </c>
      <c r="E50" s="7">
        <v>25</v>
      </c>
      <c r="F50" s="7">
        <v>20</v>
      </c>
      <c r="G50" s="7">
        <v>7</v>
      </c>
      <c r="H50" s="7">
        <f t="shared" si="1"/>
        <v>175</v>
      </c>
      <c r="I50" s="7">
        <v>2</v>
      </c>
      <c r="J50" s="8">
        <v>3</v>
      </c>
      <c r="K50" s="8">
        <v>4</v>
      </c>
      <c r="L50" s="8" t="s">
        <v>39</v>
      </c>
      <c r="M50" s="8">
        <v>2</v>
      </c>
      <c r="N50" s="102" t="s">
        <v>406</v>
      </c>
      <c r="O50" s="8" t="s">
        <v>251</v>
      </c>
      <c r="P50" s="30" t="s">
        <v>71</v>
      </c>
      <c r="Q50" s="9"/>
      <c r="R50" s="9" t="s">
        <v>250</v>
      </c>
      <c r="S50" s="5">
        <v>1</v>
      </c>
      <c r="T50" s="96" t="s">
        <v>387</v>
      </c>
      <c r="U50" s="44" t="s">
        <v>383</v>
      </c>
      <c r="V50" s="102" t="s">
        <v>403</v>
      </c>
    </row>
    <row r="51" spans="1:22" ht="30">
      <c r="A51" s="26">
        <v>49</v>
      </c>
      <c r="B51" s="26" t="s">
        <v>72</v>
      </c>
      <c r="C51" s="26">
        <v>252</v>
      </c>
      <c r="D51" s="6">
        <f t="shared" si="0"/>
        <v>80.254777070063696</v>
      </c>
      <c r="E51" s="7">
        <v>25</v>
      </c>
      <c r="F51" s="7">
        <v>21</v>
      </c>
      <c r="G51" s="7">
        <v>7</v>
      </c>
      <c r="H51" s="7">
        <f t="shared" si="1"/>
        <v>175</v>
      </c>
      <c r="I51" s="7">
        <v>2</v>
      </c>
      <c r="J51" s="8">
        <v>3</v>
      </c>
      <c r="K51" s="8">
        <v>4</v>
      </c>
      <c r="L51" s="8" t="s">
        <v>39</v>
      </c>
      <c r="M51" s="8">
        <v>2</v>
      </c>
      <c r="N51" s="102">
        <v>0.1</v>
      </c>
      <c r="O51" s="8" t="s">
        <v>251</v>
      </c>
      <c r="P51" s="30" t="s">
        <v>71</v>
      </c>
      <c r="Q51" s="9"/>
      <c r="R51" s="9" t="s">
        <v>250</v>
      </c>
      <c r="S51" s="5">
        <v>1</v>
      </c>
      <c r="T51" s="96" t="s">
        <v>387</v>
      </c>
      <c r="U51" s="44" t="s">
        <v>383</v>
      </c>
      <c r="V51" s="102" t="s">
        <v>403</v>
      </c>
    </row>
    <row r="52" spans="1:22" ht="30">
      <c r="A52" s="26">
        <v>50</v>
      </c>
      <c r="B52" s="26" t="s">
        <v>72</v>
      </c>
      <c r="C52" s="26">
        <v>105</v>
      </c>
      <c r="D52" s="6">
        <f t="shared" si="0"/>
        <v>33.439490445859875</v>
      </c>
      <c r="E52" s="7">
        <v>25</v>
      </c>
      <c r="F52" s="7">
        <v>20</v>
      </c>
      <c r="G52" s="7">
        <v>5</v>
      </c>
      <c r="H52" s="7">
        <f t="shared" si="1"/>
        <v>125</v>
      </c>
      <c r="I52" s="7">
        <v>2</v>
      </c>
      <c r="J52" s="8">
        <v>3</v>
      </c>
      <c r="K52" s="8">
        <v>4</v>
      </c>
      <c r="L52" s="8" t="s">
        <v>39</v>
      </c>
      <c r="M52" s="8">
        <v>2</v>
      </c>
      <c r="N52" s="102">
        <v>0.3</v>
      </c>
      <c r="O52" s="8" t="s">
        <v>251</v>
      </c>
      <c r="P52" s="30" t="s">
        <v>71</v>
      </c>
      <c r="Q52" s="9"/>
      <c r="R52" s="9" t="s">
        <v>250</v>
      </c>
      <c r="S52" s="5">
        <v>1</v>
      </c>
      <c r="T52" s="96" t="s">
        <v>389</v>
      </c>
      <c r="U52" s="44" t="s">
        <v>383</v>
      </c>
      <c r="V52" s="102" t="s">
        <v>403</v>
      </c>
    </row>
    <row r="53" spans="1:22" ht="73.150000000000006" customHeight="1">
      <c r="A53" s="118">
        <v>51</v>
      </c>
      <c r="B53" s="26" t="s">
        <v>72</v>
      </c>
      <c r="C53" s="26">
        <v>154</v>
      </c>
      <c r="D53" s="6">
        <f t="shared" si="0"/>
        <v>49.044585987261144</v>
      </c>
      <c r="E53" s="7">
        <v>25</v>
      </c>
      <c r="F53" s="7">
        <v>21</v>
      </c>
      <c r="G53" s="7">
        <v>6</v>
      </c>
      <c r="H53" s="7">
        <f t="shared" si="1"/>
        <v>150</v>
      </c>
      <c r="I53" s="122">
        <v>4</v>
      </c>
      <c r="J53" s="123">
        <v>5</v>
      </c>
      <c r="K53" s="124">
        <v>4</v>
      </c>
      <c r="L53" s="124" t="s">
        <v>39</v>
      </c>
      <c r="M53" s="123">
        <v>4</v>
      </c>
      <c r="N53" s="102">
        <v>0.3</v>
      </c>
      <c r="O53" s="8" t="s">
        <v>251</v>
      </c>
      <c r="P53" s="30" t="s">
        <v>71</v>
      </c>
      <c r="Q53" s="9"/>
      <c r="R53" s="9" t="s">
        <v>250</v>
      </c>
      <c r="S53" s="5">
        <v>1</v>
      </c>
      <c r="T53" s="125" t="s">
        <v>408</v>
      </c>
      <c r="U53" s="132" t="s">
        <v>384</v>
      </c>
      <c r="V53" s="102" t="s">
        <v>403</v>
      </c>
    </row>
    <row r="54" spans="1:22" ht="134.44999999999999" customHeight="1">
      <c r="A54" s="26">
        <v>52</v>
      </c>
      <c r="B54" s="26" t="s">
        <v>72</v>
      </c>
      <c r="C54" s="26">
        <v>135</v>
      </c>
      <c r="D54" s="6">
        <f t="shared" si="0"/>
        <v>42.993630573248403</v>
      </c>
      <c r="E54" s="7">
        <v>25</v>
      </c>
      <c r="F54" s="7">
        <v>12</v>
      </c>
      <c r="G54" s="7">
        <v>8</v>
      </c>
      <c r="H54" s="7">
        <f t="shared" si="1"/>
        <v>200</v>
      </c>
      <c r="I54" s="7">
        <v>2</v>
      </c>
      <c r="J54" s="8">
        <v>3</v>
      </c>
      <c r="K54" s="8">
        <v>4</v>
      </c>
      <c r="L54" s="8" t="s">
        <v>39</v>
      </c>
      <c r="M54" s="8">
        <v>2</v>
      </c>
      <c r="N54" s="102">
        <v>0.1</v>
      </c>
      <c r="O54" s="8" t="s">
        <v>251</v>
      </c>
      <c r="P54" s="30" t="s">
        <v>71</v>
      </c>
      <c r="Q54" s="9"/>
      <c r="R54" s="9" t="s">
        <v>250</v>
      </c>
      <c r="S54" s="5">
        <v>1</v>
      </c>
      <c r="T54" s="96" t="s">
        <v>387</v>
      </c>
      <c r="U54" s="44" t="s">
        <v>383</v>
      </c>
      <c r="V54" s="102" t="s">
        <v>403</v>
      </c>
    </row>
    <row r="55" spans="1:22" ht="30">
      <c r="A55" s="26">
        <v>53</v>
      </c>
      <c r="B55" s="26" t="s">
        <v>72</v>
      </c>
      <c r="C55" s="26">
        <v>145</v>
      </c>
      <c r="D55" s="6">
        <f t="shared" si="0"/>
        <v>46.178343949044582</v>
      </c>
      <c r="E55" s="7">
        <v>23</v>
      </c>
      <c r="F55" s="7">
        <v>15</v>
      </c>
      <c r="G55" s="7">
        <v>7</v>
      </c>
      <c r="H55" s="7">
        <f t="shared" si="1"/>
        <v>161</v>
      </c>
      <c r="I55" s="7">
        <v>2</v>
      </c>
      <c r="J55" s="8">
        <v>3</v>
      </c>
      <c r="K55" s="8">
        <v>4</v>
      </c>
      <c r="L55" s="8" t="s">
        <v>39</v>
      </c>
      <c r="M55" s="8">
        <v>2</v>
      </c>
      <c r="N55" s="102">
        <v>0.3</v>
      </c>
      <c r="O55" s="8" t="s">
        <v>251</v>
      </c>
      <c r="P55" s="30" t="s">
        <v>71</v>
      </c>
      <c r="Q55" s="9"/>
      <c r="R55" s="9" t="s">
        <v>250</v>
      </c>
      <c r="S55" s="5">
        <v>1</v>
      </c>
      <c r="T55" s="96" t="s">
        <v>387</v>
      </c>
      <c r="U55" s="44" t="s">
        <v>383</v>
      </c>
      <c r="V55" s="102" t="s">
        <v>403</v>
      </c>
    </row>
    <row r="56" spans="1:22" ht="30">
      <c r="A56" s="26">
        <v>54</v>
      </c>
      <c r="B56" s="26" t="s">
        <v>72</v>
      </c>
      <c r="C56" s="26">
        <v>106</v>
      </c>
      <c r="D56" s="6">
        <f t="shared" si="0"/>
        <v>33.757961783439491</v>
      </c>
      <c r="E56" s="7">
        <v>23</v>
      </c>
      <c r="F56" s="7">
        <v>15</v>
      </c>
      <c r="G56" s="7">
        <v>7</v>
      </c>
      <c r="H56" s="7">
        <f t="shared" si="1"/>
        <v>161</v>
      </c>
      <c r="I56" s="7">
        <v>1</v>
      </c>
      <c r="J56" s="8">
        <v>3</v>
      </c>
      <c r="K56" s="8">
        <v>4</v>
      </c>
      <c r="L56" s="8" t="s">
        <v>39</v>
      </c>
      <c r="M56" s="8">
        <v>2</v>
      </c>
      <c r="N56" s="102" t="s">
        <v>406</v>
      </c>
      <c r="O56" s="8" t="s">
        <v>70</v>
      </c>
      <c r="P56" s="30" t="s">
        <v>71</v>
      </c>
      <c r="Q56" s="9"/>
      <c r="R56" s="9" t="s">
        <v>250</v>
      </c>
      <c r="S56" s="5">
        <v>1</v>
      </c>
      <c r="T56" s="96" t="s">
        <v>387</v>
      </c>
      <c r="U56" s="44" t="s">
        <v>383</v>
      </c>
      <c r="V56" s="102" t="s">
        <v>403</v>
      </c>
    </row>
    <row r="57" spans="1:22" ht="80.45" customHeight="1">
      <c r="A57" s="118">
        <v>55</v>
      </c>
      <c r="B57" s="26" t="s">
        <v>72</v>
      </c>
      <c r="C57" s="26">
        <v>148</v>
      </c>
      <c r="D57" s="6">
        <f t="shared" si="0"/>
        <v>47.133757961783438</v>
      </c>
      <c r="E57" s="7">
        <v>25</v>
      </c>
      <c r="F57" s="7">
        <v>10</v>
      </c>
      <c r="G57" s="7">
        <v>7</v>
      </c>
      <c r="H57" s="7">
        <f t="shared" si="1"/>
        <v>175</v>
      </c>
      <c r="I57" s="122">
        <v>4</v>
      </c>
      <c r="J57" s="123">
        <v>5</v>
      </c>
      <c r="K57" s="124">
        <v>4</v>
      </c>
      <c r="L57" s="124" t="s">
        <v>39</v>
      </c>
      <c r="M57" s="123">
        <v>4</v>
      </c>
      <c r="N57" s="102" t="s">
        <v>406</v>
      </c>
      <c r="O57" s="8" t="s">
        <v>70</v>
      </c>
      <c r="P57" s="30" t="s">
        <v>71</v>
      </c>
      <c r="Q57" s="9"/>
      <c r="R57" s="9" t="s">
        <v>250</v>
      </c>
      <c r="S57" s="5">
        <v>1</v>
      </c>
      <c r="T57" s="125" t="s">
        <v>408</v>
      </c>
      <c r="U57" s="132" t="s">
        <v>384</v>
      </c>
      <c r="V57" s="102" t="s">
        <v>403</v>
      </c>
    </row>
    <row r="58" spans="1:22" ht="124.15" customHeight="1">
      <c r="A58" s="118">
        <v>56</v>
      </c>
      <c r="B58" s="26" t="s">
        <v>72</v>
      </c>
      <c r="C58" s="26">
        <v>155</v>
      </c>
      <c r="D58" s="6">
        <f t="shared" si="0"/>
        <v>49.36305732484076</v>
      </c>
      <c r="E58" s="7">
        <v>23</v>
      </c>
      <c r="F58" s="7">
        <v>9</v>
      </c>
      <c r="G58" s="7">
        <v>7</v>
      </c>
      <c r="H58" s="7">
        <f t="shared" si="1"/>
        <v>161</v>
      </c>
      <c r="I58" s="122">
        <v>4</v>
      </c>
      <c r="J58" s="123">
        <v>5</v>
      </c>
      <c r="K58" s="124">
        <v>4</v>
      </c>
      <c r="L58" s="124" t="s">
        <v>39</v>
      </c>
      <c r="M58" s="123">
        <v>4</v>
      </c>
      <c r="N58" s="102" t="s">
        <v>406</v>
      </c>
      <c r="O58" s="8" t="s">
        <v>70</v>
      </c>
      <c r="P58" s="30" t="s">
        <v>71</v>
      </c>
      <c r="Q58" s="9"/>
      <c r="R58" s="9" t="s">
        <v>250</v>
      </c>
      <c r="S58" s="5">
        <v>1</v>
      </c>
      <c r="T58" s="125" t="s">
        <v>408</v>
      </c>
      <c r="U58" s="132" t="s">
        <v>384</v>
      </c>
      <c r="V58" s="102" t="s">
        <v>403</v>
      </c>
    </row>
    <row r="59" spans="1:22" ht="30">
      <c r="A59" s="118">
        <v>57</v>
      </c>
      <c r="B59" s="26" t="s">
        <v>72</v>
      </c>
      <c r="C59" s="26">
        <v>149</v>
      </c>
      <c r="D59" s="6">
        <f t="shared" si="0"/>
        <v>47.452229299363054</v>
      </c>
      <c r="E59" s="7">
        <v>25</v>
      </c>
      <c r="F59" s="7">
        <v>20</v>
      </c>
      <c r="G59" s="7">
        <v>6</v>
      </c>
      <c r="H59" s="7">
        <f t="shared" si="1"/>
        <v>150</v>
      </c>
      <c r="I59" s="122">
        <v>4</v>
      </c>
      <c r="J59" s="123">
        <v>5</v>
      </c>
      <c r="K59" s="124">
        <v>4</v>
      </c>
      <c r="L59" s="124" t="s">
        <v>39</v>
      </c>
      <c r="M59" s="123">
        <v>4</v>
      </c>
      <c r="N59" s="102" t="s">
        <v>406</v>
      </c>
      <c r="O59" s="8" t="s">
        <v>251</v>
      </c>
      <c r="P59" s="30" t="s">
        <v>71</v>
      </c>
      <c r="Q59" s="9"/>
      <c r="R59" s="9" t="s">
        <v>250</v>
      </c>
      <c r="S59" s="5">
        <v>1</v>
      </c>
      <c r="T59" s="125" t="s">
        <v>408</v>
      </c>
      <c r="U59" s="132" t="s">
        <v>384</v>
      </c>
      <c r="V59" s="102" t="s">
        <v>403</v>
      </c>
    </row>
    <row r="60" spans="1:22" ht="30">
      <c r="A60" s="118">
        <v>58</v>
      </c>
      <c r="B60" s="26" t="s">
        <v>72</v>
      </c>
      <c r="C60" s="26">
        <v>153</v>
      </c>
      <c r="D60" s="6">
        <f t="shared" si="0"/>
        <v>48.726114649681527</v>
      </c>
      <c r="E60" s="7">
        <v>23</v>
      </c>
      <c r="F60" s="7">
        <v>18</v>
      </c>
      <c r="G60" s="7">
        <v>7</v>
      </c>
      <c r="H60" s="7">
        <f t="shared" si="1"/>
        <v>161</v>
      </c>
      <c r="I60" s="7">
        <v>1</v>
      </c>
      <c r="J60" s="8">
        <v>3</v>
      </c>
      <c r="K60" s="8">
        <v>4</v>
      </c>
      <c r="L60" s="8" t="s">
        <v>39</v>
      </c>
      <c r="M60" s="8">
        <v>2</v>
      </c>
      <c r="N60" s="102" t="s">
        <v>406</v>
      </c>
      <c r="O60" s="8" t="s">
        <v>70</v>
      </c>
      <c r="P60" s="30" t="s">
        <v>71</v>
      </c>
      <c r="Q60" s="9"/>
      <c r="R60" s="9" t="s">
        <v>250</v>
      </c>
      <c r="S60" s="5">
        <v>1</v>
      </c>
      <c r="T60" s="96" t="s">
        <v>387</v>
      </c>
      <c r="U60" s="44" t="s">
        <v>383</v>
      </c>
      <c r="V60" s="102" t="s">
        <v>403</v>
      </c>
    </row>
    <row r="61" spans="1:22" ht="30">
      <c r="A61" s="26">
        <v>59</v>
      </c>
      <c r="B61" s="26" t="s">
        <v>72</v>
      </c>
      <c r="C61" s="26">
        <v>135</v>
      </c>
      <c r="D61" s="6">
        <f t="shared" si="0"/>
        <v>42.993630573248403</v>
      </c>
      <c r="E61" s="7">
        <v>23</v>
      </c>
      <c r="F61" s="7">
        <v>15</v>
      </c>
      <c r="G61" s="7">
        <v>6</v>
      </c>
      <c r="H61" s="7">
        <f t="shared" si="1"/>
        <v>138</v>
      </c>
      <c r="I61" s="7">
        <v>2</v>
      </c>
      <c r="J61" s="8">
        <v>3</v>
      </c>
      <c r="K61" s="8">
        <v>4</v>
      </c>
      <c r="L61" s="8" t="s">
        <v>39</v>
      </c>
      <c r="M61" s="8">
        <v>2</v>
      </c>
      <c r="N61" s="102">
        <v>0.3</v>
      </c>
      <c r="O61" s="8" t="s">
        <v>251</v>
      </c>
      <c r="P61" s="30" t="s">
        <v>71</v>
      </c>
      <c r="Q61" s="9"/>
      <c r="R61" s="9" t="s">
        <v>250</v>
      </c>
      <c r="S61" s="5">
        <v>1</v>
      </c>
      <c r="T61" s="96" t="s">
        <v>387</v>
      </c>
      <c r="U61" s="44" t="s">
        <v>383</v>
      </c>
      <c r="V61" s="102" t="s">
        <v>403</v>
      </c>
    </row>
    <row r="62" spans="1:22" ht="30">
      <c r="A62" s="118">
        <v>60</v>
      </c>
      <c r="B62" s="26" t="s">
        <v>72</v>
      </c>
      <c r="C62" s="26">
        <v>145</v>
      </c>
      <c r="D62" s="6">
        <f t="shared" si="0"/>
        <v>46.178343949044582</v>
      </c>
      <c r="E62" s="7">
        <v>23</v>
      </c>
      <c r="F62" s="7">
        <v>16</v>
      </c>
      <c r="G62" s="7">
        <v>7</v>
      </c>
      <c r="H62" s="7">
        <f t="shared" si="1"/>
        <v>161</v>
      </c>
      <c r="I62" s="122">
        <v>4</v>
      </c>
      <c r="J62" s="123">
        <v>5</v>
      </c>
      <c r="K62" s="124">
        <v>4</v>
      </c>
      <c r="L62" s="124" t="s">
        <v>39</v>
      </c>
      <c r="M62" s="123">
        <v>4</v>
      </c>
      <c r="N62" s="102">
        <v>0.3</v>
      </c>
      <c r="O62" s="8" t="s">
        <v>251</v>
      </c>
      <c r="P62" s="30" t="s">
        <v>71</v>
      </c>
      <c r="Q62" s="9"/>
      <c r="R62" s="9" t="s">
        <v>250</v>
      </c>
      <c r="S62" s="5">
        <v>1</v>
      </c>
      <c r="T62" s="125" t="s">
        <v>408</v>
      </c>
      <c r="U62" s="132" t="s">
        <v>384</v>
      </c>
      <c r="V62" s="102" t="s">
        <v>403</v>
      </c>
    </row>
    <row r="63" spans="1:22" ht="30">
      <c r="A63" s="26">
        <v>61</v>
      </c>
      <c r="B63" s="26" t="s">
        <v>72</v>
      </c>
      <c r="C63" s="26">
        <v>125</v>
      </c>
      <c r="D63" s="6">
        <f t="shared" si="0"/>
        <v>39.808917197452224</v>
      </c>
      <c r="E63" s="7">
        <v>23</v>
      </c>
      <c r="F63" s="7">
        <v>15</v>
      </c>
      <c r="G63" s="7">
        <v>8</v>
      </c>
      <c r="H63" s="7">
        <f t="shared" si="1"/>
        <v>184</v>
      </c>
      <c r="I63" s="7">
        <v>2</v>
      </c>
      <c r="J63" s="8">
        <v>3</v>
      </c>
      <c r="K63" s="8">
        <v>4</v>
      </c>
      <c r="L63" s="8" t="s">
        <v>39</v>
      </c>
      <c r="M63" s="8">
        <v>2</v>
      </c>
      <c r="N63" s="102">
        <v>0.3</v>
      </c>
      <c r="O63" s="8" t="s">
        <v>251</v>
      </c>
      <c r="P63" s="30" t="s">
        <v>71</v>
      </c>
      <c r="Q63" s="9"/>
      <c r="R63" s="9" t="s">
        <v>250</v>
      </c>
      <c r="S63" s="5">
        <v>1</v>
      </c>
      <c r="T63" s="96" t="s">
        <v>387</v>
      </c>
      <c r="U63" s="44" t="s">
        <v>383</v>
      </c>
      <c r="V63" s="102" t="s">
        <v>403</v>
      </c>
    </row>
    <row r="64" spans="1:22" ht="30">
      <c r="A64" s="26">
        <v>62</v>
      </c>
      <c r="B64" s="26" t="s">
        <v>72</v>
      </c>
      <c r="C64" s="26">
        <v>170</v>
      </c>
      <c r="D64" s="6">
        <f t="shared" si="0"/>
        <v>54.140127388535028</v>
      </c>
      <c r="E64" s="7">
        <v>23</v>
      </c>
      <c r="F64" s="7">
        <v>15</v>
      </c>
      <c r="G64" s="7">
        <v>6</v>
      </c>
      <c r="H64" s="7">
        <f t="shared" si="1"/>
        <v>138</v>
      </c>
      <c r="I64" s="7">
        <v>2</v>
      </c>
      <c r="J64" s="8">
        <v>3</v>
      </c>
      <c r="K64" s="8">
        <v>4</v>
      </c>
      <c r="L64" s="8" t="s">
        <v>39</v>
      </c>
      <c r="M64" s="8">
        <v>2</v>
      </c>
      <c r="N64" s="102">
        <v>0.3</v>
      </c>
      <c r="O64" s="8" t="s">
        <v>251</v>
      </c>
      <c r="P64" s="30" t="s">
        <v>71</v>
      </c>
      <c r="Q64" s="9"/>
      <c r="R64" s="9" t="s">
        <v>250</v>
      </c>
      <c r="S64" s="5">
        <v>1</v>
      </c>
      <c r="T64" s="96" t="s">
        <v>387</v>
      </c>
      <c r="U64" s="44" t="s">
        <v>383</v>
      </c>
      <c r="V64" s="102" t="s">
        <v>403</v>
      </c>
    </row>
    <row r="65" spans="1:22" ht="30">
      <c r="A65" s="26">
        <v>63</v>
      </c>
      <c r="B65" s="26" t="s">
        <v>72</v>
      </c>
      <c r="C65" s="26">
        <v>145</v>
      </c>
      <c r="D65" s="6">
        <f t="shared" si="0"/>
        <v>46.178343949044582</v>
      </c>
      <c r="E65" s="7">
        <v>23</v>
      </c>
      <c r="F65" s="7">
        <v>15</v>
      </c>
      <c r="G65" s="7">
        <v>6</v>
      </c>
      <c r="H65" s="7">
        <f t="shared" si="1"/>
        <v>138</v>
      </c>
      <c r="I65" s="7">
        <v>2</v>
      </c>
      <c r="J65" s="8">
        <v>3</v>
      </c>
      <c r="K65" s="8">
        <v>4</v>
      </c>
      <c r="L65" s="8" t="s">
        <v>39</v>
      </c>
      <c r="M65" s="8">
        <v>2</v>
      </c>
      <c r="N65" s="102">
        <v>0.3</v>
      </c>
      <c r="O65" s="8" t="s">
        <v>251</v>
      </c>
      <c r="P65" s="30" t="s">
        <v>71</v>
      </c>
      <c r="Q65" s="9"/>
      <c r="R65" s="9" t="s">
        <v>250</v>
      </c>
      <c r="S65" s="5">
        <v>1</v>
      </c>
      <c r="T65" s="96" t="s">
        <v>387</v>
      </c>
      <c r="U65" s="44" t="s">
        <v>383</v>
      </c>
      <c r="V65" s="102" t="s">
        <v>403</v>
      </c>
    </row>
    <row r="66" spans="1:22" ht="30">
      <c r="A66" s="118">
        <v>64</v>
      </c>
      <c r="B66" s="26" t="s">
        <v>72</v>
      </c>
      <c r="C66" s="26">
        <v>135</v>
      </c>
      <c r="D66" s="6">
        <f t="shared" si="0"/>
        <v>42.993630573248403</v>
      </c>
      <c r="E66" s="7">
        <v>25</v>
      </c>
      <c r="F66" s="7">
        <v>15</v>
      </c>
      <c r="G66" s="7">
        <v>6</v>
      </c>
      <c r="H66" s="7">
        <f t="shared" si="1"/>
        <v>150</v>
      </c>
      <c r="I66" s="122">
        <v>4</v>
      </c>
      <c r="J66" s="123">
        <v>5</v>
      </c>
      <c r="K66" s="124">
        <v>4</v>
      </c>
      <c r="L66" s="124" t="s">
        <v>39</v>
      </c>
      <c r="M66" s="123">
        <v>4</v>
      </c>
      <c r="N66" s="102">
        <v>0.3</v>
      </c>
      <c r="O66" s="8" t="s">
        <v>251</v>
      </c>
      <c r="P66" s="30" t="s">
        <v>71</v>
      </c>
      <c r="Q66" s="9"/>
      <c r="R66" s="9" t="s">
        <v>250</v>
      </c>
      <c r="S66" s="5">
        <v>1</v>
      </c>
      <c r="T66" s="125" t="s">
        <v>408</v>
      </c>
      <c r="U66" s="132" t="s">
        <v>384</v>
      </c>
      <c r="V66" s="102" t="s">
        <v>403</v>
      </c>
    </row>
    <row r="67" spans="1:22" ht="30">
      <c r="A67" s="26">
        <v>65</v>
      </c>
      <c r="B67" s="26" t="s">
        <v>72</v>
      </c>
      <c r="C67" s="26">
        <v>155</v>
      </c>
      <c r="D67" s="6">
        <f t="shared" si="0"/>
        <v>49.36305732484076</v>
      </c>
      <c r="E67" s="7">
        <v>25</v>
      </c>
      <c r="F67" s="7">
        <v>13</v>
      </c>
      <c r="G67" s="7">
        <v>8</v>
      </c>
      <c r="H67" s="7">
        <f t="shared" si="1"/>
        <v>200</v>
      </c>
      <c r="I67" s="7">
        <v>3</v>
      </c>
      <c r="J67" s="8">
        <v>3</v>
      </c>
      <c r="K67" s="8">
        <v>4</v>
      </c>
      <c r="L67" s="8" t="s">
        <v>39</v>
      </c>
      <c r="M67" s="8">
        <v>2</v>
      </c>
      <c r="N67" s="102" t="s">
        <v>406</v>
      </c>
      <c r="O67" s="8" t="s">
        <v>70</v>
      </c>
      <c r="P67" s="30" t="s">
        <v>71</v>
      </c>
      <c r="Q67" s="9"/>
      <c r="R67" s="9" t="s">
        <v>250</v>
      </c>
      <c r="S67" s="5">
        <v>1</v>
      </c>
      <c r="T67" s="96" t="s">
        <v>362</v>
      </c>
      <c r="U67" s="44" t="s">
        <v>383</v>
      </c>
      <c r="V67" s="102" t="s">
        <v>403</v>
      </c>
    </row>
    <row r="68" spans="1:22" ht="52.9" customHeight="1">
      <c r="A68" s="118">
        <v>66</v>
      </c>
      <c r="B68" s="26" t="s">
        <v>72</v>
      </c>
      <c r="C68" s="26">
        <v>190</v>
      </c>
      <c r="D68" s="6">
        <f t="shared" ref="D68:D131" si="2">SUM(C68/3.14)</f>
        <v>60.509554140127385</v>
      </c>
      <c r="E68" s="7">
        <v>25</v>
      </c>
      <c r="F68" s="7">
        <v>12</v>
      </c>
      <c r="G68" s="7">
        <v>9</v>
      </c>
      <c r="H68" s="7">
        <f t="shared" ref="H68:H131" si="3">SUM(G68*E68)</f>
        <v>225</v>
      </c>
      <c r="I68" s="122">
        <v>4</v>
      </c>
      <c r="J68" s="123">
        <v>5</v>
      </c>
      <c r="K68" s="124">
        <v>4</v>
      </c>
      <c r="L68" s="124" t="s">
        <v>39</v>
      </c>
      <c r="M68" s="123">
        <v>4</v>
      </c>
      <c r="N68" s="102" t="s">
        <v>406</v>
      </c>
      <c r="O68" s="8" t="s">
        <v>251</v>
      </c>
      <c r="P68" s="30" t="s">
        <v>71</v>
      </c>
      <c r="Q68" s="9"/>
      <c r="R68" s="9" t="s">
        <v>250</v>
      </c>
      <c r="S68" s="5">
        <v>1</v>
      </c>
      <c r="T68" s="125" t="s">
        <v>408</v>
      </c>
      <c r="U68" s="132" t="s">
        <v>384</v>
      </c>
      <c r="V68" s="102" t="s">
        <v>403</v>
      </c>
    </row>
    <row r="69" spans="1:22" ht="30">
      <c r="A69" s="118">
        <v>67</v>
      </c>
      <c r="B69" s="26" t="s">
        <v>72</v>
      </c>
      <c r="C69" s="26">
        <v>162</v>
      </c>
      <c r="D69" s="6">
        <f t="shared" si="2"/>
        <v>51.592356687898089</v>
      </c>
      <c r="E69" s="7">
        <v>23</v>
      </c>
      <c r="F69" s="7">
        <v>10</v>
      </c>
      <c r="G69" s="7">
        <v>6</v>
      </c>
      <c r="H69" s="7">
        <f t="shared" si="3"/>
        <v>138</v>
      </c>
      <c r="I69" s="122">
        <v>4</v>
      </c>
      <c r="J69" s="123">
        <v>5</v>
      </c>
      <c r="K69" s="124">
        <v>4</v>
      </c>
      <c r="L69" s="124" t="s">
        <v>39</v>
      </c>
      <c r="M69" s="123">
        <v>4</v>
      </c>
      <c r="N69" s="102" t="s">
        <v>406</v>
      </c>
      <c r="O69" s="8" t="s">
        <v>251</v>
      </c>
      <c r="P69" s="30" t="s">
        <v>71</v>
      </c>
      <c r="Q69" s="9"/>
      <c r="R69" s="9" t="s">
        <v>250</v>
      </c>
      <c r="S69" s="5">
        <v>1</v>
      </c>
      <c r="T69" s="125" t="s">
        <v>408</v>
      </c>
      <c r="U69" s="132" t="s">
        <v>384</v>
      </c>
      <c r="V69" s="102" t="s">
        <v>403</v>
      </c>
    </row>
    <row r="70" spans="1:22" ht="30">
      <c r="A70" s="26">
        <v>68</v>
      </c>
      <c r="B70" s="26" t="s">
        <v>72</v>
      </c>
      <c r="C70" s="26">
        <v>185</v>
      </c>
      <c r="D70" s="6">
        <f t="shared" si="2"/>
        <v>58.917197452229296</v>
      </c>
      <c r="E70" s="7">
        <v>23</v>
      </c>
      <c r="F70" s="7">
        <v>10</v>
      </c>
      <c r="G70" s="7">
        <v>6</v>
      </c>
      <c r="H70" s="7">
        <f t="shared" si="3"/>
        <v>138</v>
      </c>
      <c r="I70" s="7">
        <v>1</v>
      </c>
      <c r="J70" s="8">
        <v>2</v>
      </c>
      <c r="K70" s="8">
        <v>4</v>
      </c>
      <c r="L70" s="8" t="s">
        <v>42</v>
      </c>
      <c r="M70" s="8">
        <v>2</v>
      </c>
      <c r="N70" s="102" t="s">
        <v>406</v>
      </c>
      <c r="O70" s="8" t="s">
        <v>251</v>
      </c>
      <c r="P70" s="30" t="s">
        <v>71</v>
      </c>
      <c r="Q70" s="9"/>
      <c r="R70" s="9" t="s">
        <v>250</v>
      </c>
      <c r="S70" s="5">
        <v>1</v>
      </c>
      <c r="T70" s="96" t="s">
        <v>387</v>
      </c>
      <c r="U70" s="44" t="s">
        <v>383</v>
      </c>
      <c r="V70" s="102" t="s">
        <v>403</v>
      </c>
    </row>
    <row r="71" spans="1:22" ht="30">
      <c r="A71" s="26">
        <v>69</v>
      </c>
      <c r="B71" s="26" t="s">
        <v>72</v>
      </c>
      <c r="C71" s="26">
        <v>160</v>
      </c>
      <c r="D71" s="6">
        <f t="shared" si="2"/>
        <v>50.955414012738849</v>
      </c>
      <c r="E71" s="7">
        <v>25</v>
      </c>
      <c r="F71" s="7">
        <v>11</v>
      </c>
      <c r="G71" s="7">
        <v>6</v>
      </c>
      <c r="H71" s="7">
        <f t="shared" si="3"/>
        <v>150</v>
      </c>
      <c r="I71" s="7">
        <v>2</v>
      </c>
      <c r="J71" s="8">
        <v>2</v>
      </c>
      <c r="K71" s="8">
        <v>4</v>
      </c>
      <c r="L71" s="8" t="s">
        <v>42</v>
      </c>
      <c r="M71" s="8">
        <v>2</v>
      </c>
      <c r="N71" s="102" t="s">
        <v>406</v>
      </c>
      <c r="O71" s="8" t="s">
        <v>251</v>
      </c>
      <c r="P71" s="30" t="s">
        <v>71</v>
      </c>
      <c r="Q71" s="9"/>
      <c r="R71" s="9" t="s">
        <v>250</v>
      </c>
      <c r="S71" s="5">
        <v>1</v>
      </c>
      <c r="T71" s="96" t="s">
        <v>387</v>
      </c>
      <c r="U71" s="44" t="s">
        <v>383</v>
      </c>
      <c r="V71" s="102" t="s">
        <v>403</v>
      </c>
    </row>
    <row r="72" spans="1:22" ht="45.6" customHeight="1">
      <c r="A72" s="26">
        <v>70</v>
      </c>
      <c r="B72" s="26" t="s">
        <v>72</v>
      </c>
      <c r="C72" s="26">
        <v>150</v>
      </c>
      <c r="D72" s="6">
        <f t="shared" si="2"/>
        <v>47.770700636942671</v>
      </c>
      <c r="E72" s="7">
        <v>25</v>
      </c>
      <c r="F72" s="7">
        <v>11</v>
      </c>
      <c r="G72" s="7">
        <v>7</v>
      </c>
      <c r="H72" s="7">
        <f t="shared" si="3"/>
        <v>175</v>
      </c>
      <c r="I72" s="7">
        <v>2</v>
      </c>
      <c r="J72" s="8">
        <v>3</v>
      </c>
      <c r="K72" s="8">
        <v>4</v>
      </c>
      <c r="L72" s="8" t="s">
        <v>39</v>
      </c>
      <c r="M72" s="8">
        <v>2</v>
      </c>
      <c r="N72" s="102" t="s">
        <v>406</v>
      </c>
      <c r="O72" s="8" t="s">
        <v>251</v>
      </c>
      <c r="P72" s="30" t="s">
        <v>71</v>
      </c>
      <c r="Q72" s="9"/>
      <c r="R72" s="9" t="s">
        <v>250</v>
      </c>
      <c r="S72" s="5">
        <v>1</v>
      </c>
      <c r="T72" s="96" t="s">
        <v>387</v>
      </c>
      <c r="U72" s="44" t="s">
        <v>383</v>
      </c>
      <c r="V72" s="102" t="s">
        <v>403</v>
      </c>
    </row>
    <row r="73" spans="1:22" ht="30">
      <c r="A73" s="26">
        <v>71</v>
      </c>
      <c r="B73" s="26" t="s">
        <v>72</v>
      </c>
      <c r="C73" s="26">
        <v>130</v>
      </c>
      <c r="D73" s="6">
        <f t="shared" si="2"/>
        <v>41.401273885350314</v>
      </c>
      <c r="E73" s="7">
        <v>25</v>
      </c>
      <c r="F73" s="7">
        <v>11</v>
      </c>
      <c r="G73" s="7">
        <v>6</v>
      </c>
      <c r="H73" s="7">
        <f t="shared" si="3"/>
        <v>150</v>
      </c>
      <c r="I73" s="7">
        <v>2</v>
      </c>
      <c r="J73" s="8">
        <v>3</v>
      </c>
      <c r="K73" s="8">
        <v>4</v>
      </c>
      <c r="L73" s="8" t="s">
        <v>39</v>
      </c>
      <c r="M73" s="8">
        <v>2</v>
      </c>
      <c r="N73" s="102" t="s">
        <v>406</v>
      </c>
      <c r="O73" s="8" t="s">
        <v>251</v>
      </c>
      <c r="P73" s="30" t="s">
        <v>71</v>
      </c>
      <c r="Q73" s="9"/>
      <c r="R73" s="9" t="s">
        <v>250</v>
      </c>
      <c r="S73" s="5">
        <v>1</v>
      </c>
      <c r="T73" s="96" t="s">
        <v>387</v>
      </c>
      <c r="U73" s="44" t="s">
        <v>383</v>
      </c>
      <c r="V73" s="102" t="s">
        <v>403</v>
      </c>
    </row>
    <row r="74" spans="1:22" ht="30">
      <c r="A74" s="26">
        <v>72</v>
      </c>
      <c r="B74" s="26" t="s">
        <v>72</v>
      </c>
      <c r="C74" s="26">
        <v>128</v>
      </c>
      <c r="D74" s="6">
        <f t="shared" si="2"/>
        <v>40.764331210191081</v>
      </c>
      <c r="E74" s="7">
        <v>23</v>
      </c>
      <c r="F74" s="7">
        <v>11</v>
      </c>
      <c r="G74" s="7">
        <v>7</v>
      </c>
      <c r="H74" s="7">
        <f t="shared" si="3"/>
        <v>161</v>
      </c>
      <c r="I74" s="7">
        <v>2</v>
      </c>
      <c r="J74" s="8">
        <v>3</v>
      </c>
      <c r="K74" s="8">
        <v>4</v>
      </c>
      <c r="L74" s="8" t="s">
        <v>39</v>
      </c>
      <c r="M74" s="8">
        <v>2</v>
      </c>
      <c r="N74" s="102" t="s">
        <v>406</v>
      </c>
      <c r="O74" s="8" t="s">
        <v>251</v>
      </c>
      <c r="P74" s="30" t="s">
        <v>71</v>
      </c>
      <c r="Q74" s="9"/>
      <c r="R74" s="9" t="s">
        <v>250</v>
      </c>
      <c r="S74" s="5">
        <v>1</v>
      </c>
      <c r="T74" s="96" t="s">
        <v>387</v>
      </c>
      <c r="U74" s="44" t="s">
        <v>383</v>
      </c>
      <c r="V74" s="102" t="s">
        <v>403</v>
      </c>
    </row>
    <row r="75" spans="1:22" ht="30">
      <c r="A75" s="26">
        <v>73</v>
      </c>
      <c r="B75" s="26" t="s">
        <v>72</v>
      </c>
      <c r="C75" s="26">
        <v>130</v>
      </c>
      <c r="D75" s="6">
        <f t="shared" si="2"/>
        <v>41.401273885350314</v>
      </c>
      <c r="E75" s="7">
        <v>22</v>
      </c>
      <c r="F75" s="7">
        <v>10</v>
      </c>
      <c r="G75" s="7">
        <v>7</v>
      </c>
      <c r="H75" s="7">
        <f t="shared" si="3"/>
        <v>154</v>
      </c>
      <c r="I75" s="7">
        <v>2</v>
      </c>
      <c r="J75" s="8">
        <v>3</v>
      </c>
      <c r="K75" s="8">
        <v>4</v>
      </c>
      <c r="L75" s="8" t="s">
        <v>39</v>
      </c>
      <c r="M75" s="8">
        <v>2</v>
      </c>
      <c r="N75" s="102" t="s">
        <v>406</v>
      </c>
      <c r="O75" s="8" t="s">
        <v>251</v>
      </c>
      <c r="P75" s="30" t="s">
        <v>71</v>
      </c>
      <c r="Q75" s="9"/>
      <c r="R75" s="9" t="s">
        <v>250</v>
      </c>
      <c r="S75" s="5">
        <v>1</v>
      </c>
      <c r="T75" s="96" t="s">
        <v>387</v>
      </c>
      <c r="U75" s="44" t="s">
        <v>383</v>
      </c>
      <c r="V75" s="102" t="s">
        <v>403</v>
      </c>
    </row>
    <row r="76" spans="1:22" ht="30">
      <c r="A76" s="118">
        <v>74</v>
      </c>
      <c r="B76" s="26" t="s">
        <v>72</v>
      </c>
      <c r="C76" s="26">
        <v>125</v>
      </c>
      <c r="D76" s="6">
        <f t="shared" si="2"/>
        <v>39.808917197452224</v>
      </c>
      <c r="E76" s="7">
        <v>22</v>
      </c>
      <c r="F76" s="7">
        <v>10</v>
      </c>
      <c r="G76" s="7">
        <v>7</v>
      </c>
      <c r="H76" s="7">
        <f t="shared" si="3"/>
        <v>154</v>
      </c>
      <c r="I76" s="122">
        <v>4</v>
      </c>
      <c r="J76" s="123">
        <v>5</v>
      </c>
      <c r="K76" s="124">
        <v>4</v>
      </c>
      <c r="L76" s="124" t="s">
        <v>39</v>
      </c>
      <c r="M76" s="123">
        <v>4</v>
      </c>
      <c r="N76" s="102" t="s">
        <v>406</v>
      </c>
      <c r="O76" s="8" t="s">
        <v>70</v>
      </c>
      <c r="P76" s="30" t="s">
        <v>71</v>
      </c>
      <c r="Q76" s="9"/>
      <c r="R76" s="9" t="s">
        <v>250</v>
      </c>
      <c r="S76" s="5">
        <v>1</v>
      </c>
      <c r="T76" s="125" t="s">
        <v>408</v>
      </c>
      <c r="U76" s="132" t="s">
        <v>384</v>
      </c>
      <c r="V76" s="102" t="s">
        <v>403</v>
      </c>
    </row>
    <row r="77" spans="1:22" ht="30">
      <c r="A77" s="26">
        <v>75</v>
      </c>
      <c r="B77" s="26" t="s">
        <v>72</v>
      </c>
      <c r="C77" s="26">
        <v>164</v>
      </c>
      <c r="D77" s="6">
        <f t="shared" si="2"/>
        <v>52.229299363057322</v>
      </c>
      <c r="E77" s="7">
        <v>22</v>
      </c>
      <c r="F77" s="7">
        <v>9</v>
      </c>
      <c r="G77" s="7">
        <v>7</v>
      </c>
      <c r="H77" s="7">
        <f t="shared" si="3"/>
        <v>154</v>
      </c>
      <c r="I77" s="7">
        <v>2</v>
      </c>
      <c r="J77" s="8">
        <v>2</v>
      </c>
      <c r="K77" s="8">
        <v>4</v>
      </c>
      <c r="L77" s="8" t="s">
        <v>39</v>
      </c>
      <c r="M77" s="8">
        <v>2</v>
      </c>
      <c r="N77" s="102">
        <v>0.1</v>
      </c>
      <c r="O77" s="8" t="s">
        <v>251</v>
      </c>
      <c r="P77" s="30" t="s">
        <v>71</v>
      </c>
      <c r="Q77" s="9"/>
      <c r="R77" s="9" t="s">
        <v>250</v>
      </c>
      <c r="S77" s="5">
        <v>1</v>
      </c>
      <c r="T77" s="96" t="s">
        <v>387</v>
      </c>
      <c r="U77" s="44" t="s">
        <v>383</v>
      </c>
      <c r="V77" s="102" t="s">
        <v>403</v>
      </c>
    </row>
    <row r="78" spans="1:22" ht="30">
      <c r="A78" s="118">
        <v>76</v>
      </c>
      <c r="B78" s="26" t="s">
        <v>72</v>
      </c>
      <c r="C78" s="26">
        <v>152</v>
      </c>
      <c r="D78" s="6">
        <f t="shared" si="2"/>
        <v>48.407643312101911</v>
      </c>
      <c r="E78" s="7">
        <v>22</v>
      </c>
      <c r="F78" s="7">
        <v>10</v>
      </c>
      <c r="G78" s="7">
        <v>7</v>
      </c>
      <c r="H78" s="7">
        <f t="shared" si="3"/>
        <v>154</v>
      </c>
      <c r="I78" s="122">
        <v>4</v>
      </c>
      <c r="J78" s="123">
        <v>5</v>
      </c>
      <c r="K78" s="124">
        <v>4</v>
      </c>
      <c r="L78" s="124" t="s">
        <v>39</v>
      </c>
      <c r="M78" s="123">
        <v>4</v>
      </c>
      <c r="N78" s="102" t="s">
        <v>406</v>
      </c>
      <c r="O78" s="8" t="s">
        <v>251</v>
      </c>
      <c r="P78" s="30" t="s">
        <v>71</v>
      </c>
      <c r="Q78" s="9"/>
      <c r="R78" s="9" t="s">
        <v>250</v>
      </c>
      <c r="S78" s="5">
        <v>1</v>
      </c>
      <c r="T78" s="125" t="s">
        <v>408</v>
      </c>
      <c r="U78" s="132" t="s">
        <v>384</v>
      </c>
      <c r="V78" s="102" t="s">
        <v>403</v>
      </c>
    </row>
    <row r="79" spans="1:22" ht="30">
      <c r="A79" s="26">
        <v>77</v>
      </c>
      <c r="B79" s="26" t="s">
        <v>72</v>
      </c>
      <c r="C79" s="26">
        <v>165</v>
      </c>
      <c r="D79" s="6">
        <f t="shared" si="2"/>
        <v>52.547770700636939</v>
      </c>
      <c r="E79" s="7">
        <v>22</v>
      </c>
      <c r="F79" s="7">
        <v>11</v>
      </c>
      <c r="G79" s="7">
        <v>7</v>
      </c>
      <c r="H79" s="7">
        <f t="shared" si="3"/>
        <v>154</v>
      </c>
      <c r="I79" s="7">
        <v>2</v>
      </c>
      <c r="J79" s="8">
        <v>3</v>
      </c>
      <c r="K79" s="8">
        <v>4</v>
      </c>
      <c r="L79" s="8" t="s">
        <v>39</v>
      </c>
      <c r="M79" s="8">
        <v>2</v>
      </c>
      <c r="N79" s="102" t="s">
        <v>406</v>
      </c>
      <c r="O79" s="8" t="s">
        <v>70</v>
      </c>
      <c r="P79" s="30" t="s">
        <v>71</v>
      </c>
      <c r="Q79" s="9"/>
      <c r="R79" s="9" t="s">
        <v>250</v>
      </c>
      <c r="S79" s="5">
        <v>1</v>
      </c>
      <c r="T79" s="96" t="s">
        <v>387</v>
      </c>
      <c r="U79" s="44" t="s">
        <v>383</v>
      </c>
      <c r="V79" s="102" t="s">
        <v>403</v>
      </c>
    </row>
    <row r="80" spans="1:22" ht="30">
      <c r="A80" s="26">
        <v>78</v>
      </c>
      <c r="B80" s="26" t="s">
        <v>72</v>
      </c>
      <c r="C80" s="26">
        <v>185</v>
      </c>
      <c r="D80" s="6">
        <f t="shared" si="2"/>
        <v>58.917197452229296</v>
      </c>
      <c r="E80" s="7">
        <v>22</v>
      </c>
      <c r="F80" s="7">
        <v>10</v>
      </c>
      <c r="G80" s="7">
        <v>7</v>
      </c>
      <c r="H80" s="7">
        <f t="shared" si="3"/>
        <v>154</v>
      </c>
      <c r="I80" s="7">
        <v>2</v>
      </c>
      <c r="J80" s="8">
        <v>2</v>
      </c>
      <c r="K80" s="8">
        <v>4</v>
      </c>
      <c r="L80" s="8" t="s">
        <v>39</v>
      </c>
      <c r="M80" s="8">
        <v>2</v>
      </c>
      <c r="N80" s="102">
        <v>0.3</v>
      </c>
      <c r="O80" s="8" t="s">
        <v>251</v>
      </c>
      <c r="P80" s="30" t="s">
        <v>71</v>
      </c>
      <c r="Q80" s="9"/>
      <c r="R80" s="9" t="s">
        <v>250</v>
      </c>
      <c r="S80" s="5">
        <v>1</v>
      </c>
      <c r="T80" s="96" t="s">
        <v>387</v>
      </c>
      <c r="U80" s="44" t="s">
        <v>383</v>
      </c>
      <c r="V80" s="102" t="s">
        <v>403</v>
      </c>
    </row>
    <row r="81" spans="1:22" ht="30">
      <c r="A81" s="26">
        <v>79</v>
      </c>
      <c r="B81" s="26" t="s">
        <v>72</v>
      </c>
      <c r="C81" s="26">
        <v>86</v>
      </c>
      <c r="D81" s="6">
        <f t="shared" si="2"/>
        <v>27.388535031847134</v>
      </c>
      <c r="E81" s="7">
        <v>22</v>
      </c>
      <c r="F81" s="7">
        <v>15</v>
      </c>
      <c r="G81" s="7">
        <v>7</v>
      </c>
      <c r="H81" s="7">
        <f t="shared" si="3"/>
        <v>154</v>
      </c>
      <c r="I81" s="7">
        <v>2</v>
      </c>
      <c r="J81" s="8">
        <v>3</v>
      </c>
      <c r="K81" s="8">
        <v>3</v>
      </c>
      <c r="L81" s="8" t="s">
        <v>39</v>
      </c>
      <c r="M81" s="8">
        <v>2</v>
      </c>
      <c r="N81" s="102" t="s">
        <v>406</v>
      </c>
      <c r="O81" s="8" t="s">
        <v>251</v>
      </c>
      <c r="P81" s="30" t="s">
        <v>71</v>
      </c>
      <c r="Q81" s="9"/>
      <c r="R81" s="9" t="s">
        <v>250</v>
      </c>
      <c r="S81" s="5">
        <v>1</v>
      </c>
      <c r="T81" s="96" t="s">
        <v>387</v>
      </c>
      <c r="U81" s="44" t="s">
        <v>383</v>
      </c>
      <c r="V81" s="102" t="s">
        <v>403</v>
      </c>
    </row>
    <row r="82" spans="1:22" ht="30">
      <c r="A82" s="26">
        <v>80</v>
      </c>
      <c r="B82" s="26" t="s">
        <v>72</v>
      </c>
      <c r="C82" s="26">
        <v>95</v>
      </c>
      <c r="D82" s="6">
        <f t="shared" si="2"/>
        <v>30.254777070063692</v>
      </c>
      <c r="E82" s="7">
        <v>22</v>
      </c>
      <c r="F82" s="7">
        <v>14</v>
      </c>
      <c r="G82" s="7">
        <v>6</v>
      </c>
      <c r="H82" s="7">
        <f t="shared" si="3"/>
        <v>132</v>
      </c>
      <c r="I82" s="7">
        <v>2</v>
      </c>
      <c r="J82" s="8">
        <v>2</v>
      </c>
      <c r="K82" s="8">
        <v>3</v>
      </c>
      <c r="L82" s="8" t="s">
        <v>39</v>
      </c>
      <c r="M82" s="8">
        <v>2</v>
      </c>
      <c r="N82" s="102">
        <v>0.3</v>
      </c>
      <c r="O82" s="8" t="s">
        <v>251</v>
      </c>
      <c r="P82" s="30" t="s">
        <v>32</v>
      </c>
      <c r="Q82" s="9" t="s">
        <v>211</v>
      </c>
      <c r="R82" s="9" t="s">
        <v>250</v>
      </c>
      <c r="S82" s="5">
        <v>1</v>
      </c>
      <c r="T82" s="96" t="s">
        <v>381</v>
      </c>
      <c r="U82" s="44" t="s">
        <v>383</v>
      </c>
      <c r="V82" s="102">
        <v>0.3</v>
      </c>
    </row>
    <row r="83" spans="1:22" ht="30">
      <c r="A83" s="26">
        <v>81</v>
      </c>
      <c r="B83" s="26" t="s">
        <v>72</v>
      </c>
      <c r="C83" s="26">
        <v>160</v>
      </c>
      <c r="D83" s="6">
        <f t="shared" si="2"/>
        <v>50.955414012738849</v>
      </c>
      <c r="E83" s="7">
        <v>23</v>
      </c>
      <c r="F83" s="7">
        <v>14</v>
      </c>
      <c r="G83" s="7">
        <v>7</v>
      </c>
      <c r="H83" s="7">
        <f t="shared" si="3"/>
        <v>161</v>
      </c>
      <c r="I83" s="7">
        <v>2</v>
      </c>
      <c r="J83" s="8">
        <v>3</v>
      </c>
      <c r="K83" s="8">
        <v>4</v>
      </c>
      <c r="L83" s="8" t="s">
        <v>39</v>
      </c>
      <c r="M83" s="8">
        <v>2</v>
      </c>
      <c r="N83" s="102" t="s">
        <v>406</v>
      </c>
      <c r="O83" s="8" t="s">
        <v>70</v>
      </c>
      <c r="P83" s="30" t="s">
        <v>71</v>
      </c>
      <c r="Q83" s="9"/>
      <c r="R83" s="9" t="s">
        <v>250</v>
      </c>
      <c r="S83" s="5">
        <v>1</v>
      </c>
      <c r="T83" s="96" t="s">
        <v>387</v>
      </c>
      <c r="U83" s="44" t="s">
        <v>383</v>
      </c>
      <c r="V83" s="102" t="s">
        <v>403</v>
      </c>
    </row>
    <row r="84" spans="1:22" ht="30">
      <c r="A84" s="26">
        <v>82</v>
      </c>
      <c r="B84" s="26" t="s">
        <v>72</v>
      </c>
      <c r="C84" s="26">
        <v>150</v>
      </c>
      <c r="D84" s="6">
        <f t="shared" si="2"/>
        <v>47.770700636942671</v>
      </c>
      <c r="E84" s="7">
        <v>25</v>
      </c>
      <c r="F84" s="7">
        <v>14</v>
      </c>
      <c r="G84" s="7">
        <v>6</v>
      </c>
      <c r="H84" s="7">
        <f t="shared" si="3"/>
        <v>150</v>
      </c>
      <c r="I84" s="7">
        <v>3</v>
      </c>
      <c r="J84" s="8">
        <v>2</v>
      </c>
      <c r="K84" s="8">
        <v>4</v>
      </c>
      <c r="L84" s="8" t="s">
        <v>39</v>
      </c>
      <c r="M84" s="8">
        <v>3</v>
      </c>
      <c r="N84" s="102">
        <v>0.3</v>
      </c>
      <c r="O84" s="8" t="s">
        <v>251</v>
      </c>
      <c r="P84" s="30" t="s">
        <v>71</v>
      </c>
      <c r="Q84" s="9"/>
      <c r="R84" s="9" t="s">
        <v>250</v>
      </c>
      <c r="S84" s="5">
        <v>1</v>
      </c>
      <c r="T84" s="96" t="s">
        <v>390</v>
      </c>
      <c r="U84" s="44" t="s">
        <v>383</v>
      </c>
      <c r="V84" s="102" t="s">
        <v>403</v>
      </c>
    </row>
    <row r="85" spans="1:22" ht="30">
      <c r="A85" s="118">
        <v>83</v>
      </c>
      <c r="B85" s="26" t="s">
        <v>72</v>
      </c>
      <c r="C85" s="26">
        <v>177</v>
      </c>
      <c r="D85" s="6">
        <f t="shared" si="2"/>
        <v>56.369426751592357</v>
      </c>
      <c r="E85" s="7">
        <v>25</v>
      </c>
      <c r="F85" s="7">
        <v>15</v>
      </c>
      <c r="G85" s="7">
        <v>7</v>
      </c>
      <c r="H85" s="7">
        <f t="shared" si="3"/>
        <v>175</v>
      </c>
      <c r="I85" s="122">
        <v>4</v>
      </c>
      <c r="J85" s="123">
        <v>5</v>
      </c>
      <c r="K85" s="124">
        <v>4</v>
      </c>
      <c r="L85" s="124" t="s">
        <v>39</v>
      </c>
      <c r="M85" s="123">
        <v>4</v>
      </c>
      <c r="N85" s="102">
        <v>0.3</v>
      </c>
      <c r="O85" s="8" t="s">
        <v>251</v>
      </c>
      <c r="P85" s="30" t="s">
        <v>71</v>
      </c>
      <c r="Q85" s="9"/>
      <c r="R85" s="9" t="s">
        <v>250</v>
      </c>
      <c r="S85" s="5">
        <v>1</v>
      </c>
      <c r="T85" s="125" t="s">
        <v>408</v>
      </c>
      <c r="U85" s="132" t="s">
        <v>384</v>
      </c>
      <c r="V85" s="102" t="s">
        <v>403</v>
      </c>
    </row>
    <row r="86" spans="1:22" ht="54" customHeight="1">
      <c r="A86" s="26">
        <v>84</v>
      </c>
      <c r="B86" s="26" t="s">
        <v>72</v>
      </c>
      <c r="C86" s="26">
        <v>125</v>
      </c>
      <c r="D86" s="6">
        <f t="shared" si="2"/>
        <v>39.808917197452224</v>
      </c>
      <c r="E86" s="7">
        <v>22</v>
      </c>
      <c r="F86" s="7">
        <v>14</v>
      </c>
      <c r="G86" s="7">
        <v>6</v>
      </c>
      <c r="H86" s="7">
        <f t="shared" si="3"/>
        <v>132</v>
      </c>
      <c r="I86" s="7">
        <v>2</v>
      </c>
      <c r="J86" s="8">
        <v>2</v>
      </c>
      <c r="K86" s="8">
        <v>4</v>
      </c>
      <c r="L86" s="8" t="s">
        <v>39</v>
      </c>
      <c r="M86" s="8">
        <v>2</v>
      </c>
      <c r="N86" s="102">
        <v>0.3</v>
      </c>
      <c r="O86" s="8" t="s">
        <v>251</v>
      </c>
      <c r="P86" s="30" t="s">
        <v>32</v>
      </c>
      <c r="Q86" s="9" t="s">
        <v>211</v>
      </c>
      <c r="R86" s="9" t="s">
        <v>250</v>
      </c>
      <c r="S86" s="5">
        <v>1</v>
      </c>
      <c r="T86" s="96" t="s">
        <v>381</v>
      </c>
      <c r="U86" s="44" t="s">
        <v>383</v>
      </c>
      <c r="V86" s="102">
        <v>0.3</v>
      </c>
    </row>
    <row r="87" spans="1:22" ht="30">
      <c r="A87" s="26">
        <v>85</v>
      </c>
      <c r="B87" s="26" t="s">
        <v>72</v>
      </c>
      <c r="C87" s="26">
        <v>103</v>
      </c>
      <c r="D87" s="6">
        <f t="shared" si="2"/>
        <v>32.802547770700635</v>
      </c>
      <c r="E87" s="7">
        <v>22</v>
      </c>
      <c r="F87" s="7">
        <v>14</v>
      </c>
      <c r="G87" s="7">
        <v>7</v>
      </c>
      <c r="H87" s="7">
        <f t="shared" si="3"/>
        <v>154</v>
      </c>
      <c r="I87" s="7">
        <v>2</v>
      </c>
      <c r="J87" s="8">
        <v>2</v>
      </c>
      <c r="K87" s="8">
        <v>4</v>
      </c>
      <c r="L87" s="8" t="s">
        <v>39</v>
      </c>
      <c r="M87" s="8">
        <v>2</v>
      </c>
      <c r="N87" s="102">
        <v>0.3</v>
      </c>
      <c r="O87" s="8" t="s">
        <v>251</v>
      </c>
      <c r="P87" s="30" t="s">
        <v>32</v>
      </c>
      <c r="Q87" s="9" t="s">
        <v>211</v>
      </c>
      <c r="R87" s="9" t="s">
        <v>250</v>
      </c>
      <c r="S87" s="5">
        <v>1</v>
      </c>
      <c r="T87" s="96" t="s">
        <v>381</v>
      </c>
      <c r="U87" s="44" t="s">
        <v>383</v>
      </c>
      <c r="V87" s="102">
        <v>0.3</v>
      </c>
    </row>
    <row r="88" spans="1:22" ht="30">
      <c r="A88" s="26">
        <v>86</v>
      </c>
      <c r="B88" s="26" t="s">
        <v>72</v>
      </c>
      <c r="C88" s="26">
        <v>155</v>
      </c>
      <c r="D88" s="6">
        <f t="shared" si="2"/>
        <v>49.36305732484076</v>
      </c>
      <c r="E88" s="7">
        <v>23</v>
      </c>
      <c r="F88" s="7">
        <v>15</v>
      </c>
      <c r="G88" s="7">
        <v>6</v>
      </c>
      <c r="H88" s="7">
        <f t="shared" si="3"/>
        <v>138</v>
      </c>
      <c r="I88" s="7">
        <v>2</v>
      </c>
      <c r="J88" s="8">
        <v>3</v>
      </c>
      <c r="K88" s="8">
        <v>4</v>
      </c>
      <c r="L88" s="8" t="s">
        <v>39</v>
      </c>
      <c r="M88" s="8">
        <v>2</v>
      </c>
      <c r="N88" s="102" t="s">
        <v>406</v>
      </c>
      <c r="O88" s="8" t="s">
        <v>70</v>
      </c>
      <c r="P88" s="30" t="s">
        <v>32</v>
      </c>
      <c r="Q88" s="9" t="s">
        <v>211</v>
      </c>
      <c r="R88" s="9" t="s">
        <v>250</v>
      </c>
      <c r="S88" s="5">
        <v>1</v>
      </c>
      <c r="T88" s="96" t="s">
        <v>381</v>
      </c>
      <c r="U88" s="44" t="s">
        <v>383</v>
      </c>
      <c r="V88" s="102">
        <v>0.3</v>
      </c>
    </row>
    <row r="89" spans="1:22" ht="30">
      <c r="A89" s="118">
        <v>87</v>
      </c>
      <c r="B89" s="26" t="s">
        <v>72</v>
      </c>
      <c r="C89" s="26">
        <v>140</v>
      </c>
      <c r="D89" s="6">
        <f t="shared" si="2"/>
        <v>44.585987261146492</v>
      </c>
      <c r="E89" s="7">
        <v>25</v>
      </c>
      <c r="F89" s="7">
        <v>11</v>
      </c>
      <c r="G89" s="7">
        <v>6</v>
      </c>
      <c r="H89" s="7">
        <f t="shared" si="3"/>
        <v>150</v>
      </c>
      <c r="I89" s="122">
        <v>4</v>
      </c>
      <c r="J89" s="123">
        <v>5</v>
      </c>
      <c r="K89" s="124">
        <v>4</v>
      </c>
      <c r="L89" s="124" t="s">
        <v>39</v>
      </c>
      <c r="M89" s="123">
        <v>4</v>
      </c>
      <c r="N89" s="102">
        <v>0.3</v>
      </c>
      <c r="O89" s="8" t="s">
        <v>251</v>
      </c>
      <c r="P89" s="30" t="s">
        <v>71</v>
      </c>
      <c r="Q89" s="9"/>
      <c r="R89" s="9" t="s">
        <v>250</v>
      </c>
      <c r="S89" s="5">
        <v>1</v>
      </c>
      <c r="T89" s="125" t="s">
        <v>408</v>
      </c>
      <c r="U89" s="132" t="s">
        <v>384</v>
      </c>
      <c r="V89" s="102" t="s">
        <v>403</v>
      </c>
    </row>
    <row r="90" spans="1:22" ht="30">
      <c r="A90" s="118">
        <v>88</v>
      </c>
      <c r="B90" s="26" t="s">
        <v>72</v>
      </c>
      <c r="C90" s="26">
        <v>113</v>
      </c>
      <c r="D90" s="6">
        <f t="shared" si="2"/>
        <v>35.987261146496813</v>
      </c>
      <c r="E90" s="7">
        <v>25</v>
      </c>
      <c r="F90" s="7">
        <v>12</v>
      </c>
      <c r="G90" s="7">
        <v>6</v>
      </c>
      <c r="H90" s="7">
        <f t="shared" si="3"/>
        <v>150</v>
      </c>
      <c r="I90" s="122">
        <v>4</v>
      </c>
      <c r="J90" s="123">
        <v>5</v>
      </c>
      <c r="K90" s="124">
        <v>4</v>
      </c>
      <c r="L90" s="124" t="s">
        <v>39</v>
      </c>
      <c r="M90" s="123">
        <v>4</v>
      </c>
      <c r="N90" s="102">
        <v>0.3</v>
      </c>
      <c r="O90" s="8" t="s">
        <v>251</v>
      </c>
      <c r="P90" s="30" t="s">
        <v>71</v>
      </c>
      <c r="Q90" s="9"/>
      <c r="R90" s="9" t="s">
        <v>250</v>
      </c>
      <c r="S90" s="5">
        <v>1</v>
      </c>
      <c r="T90" s="125" t="s">
        <v>408</v>
      </c>
      <c r="U90" s="132" t="s">
        <v>384</v>
      </c>
      <c r="V90" s="102" t="s">
        <v>403</v>
      </c>
    </row>
    <row r="91" spans="1:22" ht="30">
      <c r="A91" s="118">
        <v>89</v>
      </c>
      <c r="B91" s="26" t="s">
        <v>72</v>
      </c>
      <c r="C91" s="26">
        <v>105</v>
      </c>
      <c r="D91" s="6">
        <f t="shared" si="2"/>
        <v>33.439490445859875</v>
      </c>
      <c r="E91" s="7">
        <v>22</v>
      </c>
      <c r="F91" s="7">
        <v>12</v>
      </c>
      <c r="G91" s="7">
        <v>8</v>
      </c>
      <c r="H91" s="7">
        <f t="shared" si="3"/>
        <v>176</v>
      </c>
      <c r="I91" s="122">
        <v>4</v>
      </c>
      <c r="J91" s="123">
        <v>5</v>
      </c>
      <c r="K91" s="124">
        <v>4</v>
      </c>
      <c r="L91" s="124" t="s">
        <v>39</v>
      </c>
      <c r="M91" s="123">
        <v>4</v>
      </c>
      <c r="N91" s="102">
        <v>0.3</v>
      </c>
      <c r="O91" s="8" t="s">
        <v>251</v>
      </c>
      <c r="P91" s="30" t="s">
        <v>32</v>
      </c>
      <c r="Q91" s="9" t="s">
        <v>211</v>
      </c>
      <c r="R91" s="9" t="s">
        <v>250</v>
      </c>
      <c r="S91" s="5">
        <v>1</v>
      </c>
      <c r="T91" s="125" t="s">
        <v>408</v>
      </c>
      <c r="U91" s="132" t="s">
        <v>384</v>
      </c>
      <c r="V91" s="102">
        <v>0</v>
      </c>
    </row>
    <row r="92" spans="1:22" ht="30">
      <c r="A92" s="118">
        <v>90</v>
      </c>
      <c r="B92" s="26" t="s">
        <v>72</v>
      </c>
      <c r="C92" s="26">
        <v>158</v>
      </c>
      <c r="D92" s="6">
        <f t="shared" si="2"/>
        <v>50.318471337579616</v>
      </c>
      <c r="E92" s="7">
        <v>22</v>
      </c>
      <c r="F92" s="7">
        <v>13</v>
      </c>
      <c r="G92" s="7">
        <v>6</v>
      </c>
      <c r="H92" s="7">
        <f t="shared" si="3"/>
        <v>132</v>
      </c>
      <c r="I92" s="122">
        <v>4</v>
      </c>
      <c r="J92" s="123">
        <v>5</v>
      </c>
      <c r="K92" s="124">
        <v>4</v>
      </c>
      <c r="L92" s="124" t="s">
        <v>39</v>
      </c>
      <c r="M92" s="123">
        <v>4</v>
      </c>
      <c r="N92" s="102" t="s">
        <v>406</v>
      </c>
      <c r="O92" s="8" t="s">
        <v>70</v>
      </c>
      <c r="P92" s="30" t="s">
        <v>71</v>
      </c>
      <c r="Q92" s="9"/>
      <c r="R92" s="9" t="s">
        <v>250</v>
      </c>
      <c r="S92" s="5">
        <v>1</v>
      </c>
      <c r="T92" s="125" t="s">
        <v>408</v>
      </c>
      <c r="U92" s="132" t="s">
        <v>384</v>
      </c>
      <c r="V92" s="102" t="s">
        <v>403</v>
      </c>
    </row>
    <row r="93" spans="1:22" ht="85.9" customHeight="1">
      <c r="A93" s="118">
        <v>91</v>
      </c>
      <c r="B93" s="26" t="s">
        <v>72</v>
      </c>
      <c r="C93" s="26">
        <v>128</v>
      </c>
      <c r="D93" s="6">
        <f t="shared" si="2"/>
        <v>40.764331210191081</v>
      </c>
      <c r="E93" s="7">
        <v>22</v>
      </c>
      <c r="F93" s="7">
        <v>13</v>
      </c>
      <c r="G93" s="7">
        <v>7</v>
      </c>
      <c r="H93" s="7">
        <f t="shared" si="3"/>
        <v>154</v>
      </c>
      <c r="I93" s="122">
        <v>4</v>
      </c>
      <c r="J93" s="123">
        <v>5</v>
      </c>
      <c r="K93" s="124">
        <v>4</v>
      </c>
      <c r="L93" s="124" t="s">
        <v>39</v>
      </c>
      <c r="M93" s="123">
        <v>4</v>
      </c>
      <c r="N93" s="102" t="s">
        <v>406</v>
      </c>
      <c r="O93" s="8" t="s">
        <v>70</v>
      </c>
      <c r="P93" s="30" t="s">
        <v>71</v>
      </c>
      <c r="Q93" s="9"/>
      <c r="R93" s="9" t="s">
        <v>250</v>
      </c>
      <c r="S93" s="5">
        <v>1</v>
      </c>
      <c r="T93" s="125" t="s">
        <v>408</v>
      </c>
      <c r="U93" s="132" t="s">
        <v>384</v>
      </c>
      <c r="V93" s="102" t="s">
        <v>403</v>
      </c>
    </row>
    <row r="94" spans="1:22" ht="30">
      <c r="A94" s="118">
        <v>92</v>
      </c>
      <c r="B94" s="26" t="s">
        <v>72</v>
      </c>
      <c r="C94" s="26">
        <v>160</v>
      </c>
      <c r="D94" s="6">
        <f t="shared" si="2"/>
        <v>50.955414012738849</v>
      </c>
      <c r="E94" s="7">
        <v>25</v>
      </c>
      <c r="F94" s="7">
        <v>13</v>
      </c>
      <c r="G94" s="7">
        <v>7</v>
      </c>
      <c r="H94" s="7">
        <f t="shared" si="3"/>
        <v>175</v>
      </c>
      <c r="I94" s="122">
        <v>4</v>
      </c>
      <c r="J94" s="123">
        <v>5</v>
      </c>
      <c r="K94" s="124">
        <v>4</v>
      </c>
      <c r="L94" s="124" t="s">
        <v>39</v>
      </c>
      <c r="M94" s="123">
        <v>4</v>
      </c>
      <c r="N94" s="102" t="s">
        <v>406</v>
      </c>
      <c r="O94" s="8" t="s">
        <v>251</v>
      </c>
      <c r="P94" s="30" t="s">
        <v>71</v>
      </c>
      <c r="Q94" s="9"/>
      <c r="R94" s="9" t="s">
        <v>250</v>
      </c>
      <c r="S94" s="5">
        <v>1</v>
      </c>
      <c r="T94" s="125" t="s">
        <v>408</v>
      </c>
      <c r="U94" s="132" t="s">
        <v>384</v>
      </c>
      <c r="V94" s="102" t="s">
        <v>403</v>
      </c>
    </row>
    <row r="95" spans="1:22" ht="30">
      <c r="A95" s="26">
        <v>93</v>
      </c>
      <c r="B95" s="26" t="s">
        <v>72</v>
      </c>
      <c r="C95" s="26">
        <v>178</v>
      </c>
      <c r="D95" s="6">
        <f t="shared" si="2"/>
        <v>56.687898089171973</v>
      </c>
      <c r="E95" s="7">
        <v>22</v>
      </c>
      <c r="F95" s="7">
        <v>13</v>
      </c>
      <c r="G95" s="7">
        <v>7</v>
      </c>
      <c r="H95" s="7">
        <f t="shared" si="3"/>
        <v>154</v>
      </c>
      <c r="I95" s="122">
        <v>4</v>
      </c>
      <c r="J95" s="123">
        <v>5</v>
      </c>
      <c r="K95" s="124">
        <v>4</v>
      </c>
      <c r="L95" s="124" t="s">
        <v>39</v>
      </c>
      <c r="M95" s="123">
        <v>4</v>
      </c>
      <c r="N95" s="102" t="s">
        <v>406</v>
      </c>
      <c r="O95" s="8" t="s">
        <v>70</v>
      </c>
      <c r="P95" s="30" t="s">
        <v>71</v>
      </c>
      <c r="Q95" s="9"/>
      <c r="R95" s="9" t="s">
        <v>250</v>
      </c>
      <c r="S95" s="5">
        <v>1</v>
      </c>
      <c r="T95" s="125" t="s">
        <v>408</v>
      </c>
      <c r="U95" s="132" t="s">
        <v>384</v>
      </c>
      <c r="V95" s="102" t="s">
        <v>403</v>
      </c>
    </row>
    <row r="96" spans="1:22" ht="62.45" customHeight="1">
      <c r="A96" s="26">
        <v>94</v>
      </c>
      <c r="B96" s="26" t="s">
        <v>72</v>
      </c>
      <c r="C96" s="26">
        <v>237</v>
      </c>
      <c r="D96" s="6">
        <f t="shared" si="2"/>
        <v>75.477707006369428</v>
      </c>
      <c r="E96" s="7">
        <v>20</v>
      </c>
      <c r="F96" s="7">
        <v>13</v>
      </c>
      <c r="G96" s="7">
        <v>7</v>
      </c>
      <c r="H96" s="7">
        <f t="shared" si="3"/>
        <v>140</v>
      </c>
      <c r="I96" s="7">
        <v>2</v>
      </c>
      <c r="J96" s="8">
        <v>2</v>
      </c>
      <c r="K96" s="8">
        <v>4</v>
      </c>
      <c r="L96" s="8" t="s">
        <v>39</v>
      </c>
      <c r="M96" s="8">
        <v>2</v>
      </c>
      <c r="N96" s="102">
        <v>0.1</v>
      </c>
      <c r="O96" s="8" t="s">
        <v>251</v>
      </c>
      <c r="P96" s="30" t="s">
        <v>71</v>
      </c>
      <c r="Q96" s="9"/>
      <c r="R96" s="9" t="s">
        <v>250</v>
      </c>
      <c r="S96" s="5">
        <v>1</v>
      </c>
      <c r="T96" s="96" t="s">
        <v>387</v>
      </c>
      <c r="U96" s="44" t="s">
        <v>383</v>
      </c>
      <c r="V96" s="102" t="s">
        <v>403</v>
      </c>
    </row>
    <row r="97" spans="1:30" ht="66.599999999999994" customHeight="1">
      <c r="A97" s="26">
        <v>95</v>
      </c>
      <c r="B97" s="26" t="s">
        <v>72</v>
      </c>
      <c r="C97" s="26">
        <v>158</v>
      </c>
      <c r="D97" s="6">
        <f t="shared" si="2"/>
        <v>50.318471337579616</v>
      </c>
      <c r="E97" s="7">
        <v>22</v>
      </c>
      <c r="F97" s="7">
        <v>15</v>
      </c>
      <c r="G97" s="7">
        <v>7</v>
      </c>
      <c r="H97" s="7">
        <f t="shared" si="3"/>
        <v>154</v>
      </c>
      <c r="I97" s="7">
        <v>2</v>
      </c>
      <c r="J97" s="8">
        <v>2</v>
      </c>
      <c r="K97" s="8">
        <v>4</v>
      </c>
      <c r="L97" s="8" t="s">
        <v>39</v>
      </c>
      <c r="M97" s="8">
        <v>2</v>
      </c>
      <c r="N97" s="102">
        <v>0.1</v>
      </c>
      <c r="O97" s="8" t="s">
        <v>251</v>
      </c>
      <c r="P97" s="30" t="s">
        <v>71</v>
      </c>
      <c r="Q97" s="9"/>
      <c r="R97" s="9" t="s">
        <v>250</v>
      </c>
      <c r="S97" s="5">
        <v>1</v>
      </c>
      <c r="T97" s="96" t="s">
        <v>387</v>
      </c>
      <c r="U97" s="44" t="s">
        <v>383</v>
      </c>
      <c r="V97" s="102" t="s">
        <v>403</v>
      </c>
    </row>
    <row r="98" spans="1:30" ht="30">
      <c r="A98" s="118">
        <v>96</v>
      </c>
      <c r="B98" s="26" t="s">
        <v>72</v>
      </c>
      <c r="C98" s="26">
        <v>174</v>
      </c>
      <c r="D98" s="6">
        <f t="shared" si="2"/>
        <v>55.414012738853501</v>
      </c>
      <c r="E98" s="7">
        <v>23</v>
      </c>
      <c r="F98" s="7">
        <v>15</v>
      </c>
      <c r="G98" s="7">
        <v>7</v>
      </c>
      <c r="H98" s="7">
        <f t="shared" si="3"/>
        <v>161</v>
      </c>
      <c r="I98" s="122">
        <v>4</v>
      </c>
      <c r="J98" s="123">
        <v>5</v>
      </c>
      <c r="K98" s="124">
        <v>4</v>
      </c>
      <c r="L98" s="124" t="s">
        <v>39</v>
      </c>
      <c r="M98" s="123">
        <v>4</v>
      </c>
      <c r="N98" s="102">
        <v>0.1</v>
      </c>
      <c r="O98" s="8" t="s">
        <v>251</v>
      </c>
      <c r="P98" s="30" t="s">
        <v>71</v>
      </c>
      <c r="Q98" s="9"/>
      <c r="R98" s="9" t="s">
        <v>250</v>
      </c>
      <c r="S98" s="5">
        <v>1</v>
      </c>
      <c r="T98" s="125" t="s">
        <v>408</v>
      </c>
      <c r="U98" s="132" t="s">
        <v>384</v>
      </c>
      <c r="V98" s="102" t="s">
        <v>403</v>
      </c>
    </row>
    <row r="99" spans="1:30" ht="42" customHeight="1">
      <c r="A99" s="26">
        <v>97</v>
      </c>
      <c r="B99" s="26" t="s">
        <v>35</v>
      </c>
      <c r="C99" s="26">
        <v>130</v>
      </c>
      <c r="D99" s="6">
        <f t="shared" si="2"/>
        <v>41.401273885350314</v>
      </c>
      <c r="E99" s="7">
        <v>23</v>
      </c>
      <c r="F99" s="7">
        <v>18</v>
      </c>
      <c r="G99" s="7">
        <v>7</v>
      </c>
      <c r="H99" s="7">
        <f t="shared" si="3"/>
        <v>161</v>
      </c>
      <c r="I99" s="7">
        <v>2</v>
      </c>
      <c r="J99" s="8">
        <v>1</v>
      </c>
      <c r="K99" s="8">
        <v>4</v>
      </c>
      <c r="L99" s="8" t="s">
        <v>42</v>
      </c>
      <c r="M99" s="8">
        <v>2</v>
      </c>
      <c r="N99" s="102">
        <v>0.1</v>
      </c>
      <c r="O99" s="8" t="s">
        <v>251</v>
      </c>
      <c r="P99" s="29" t="s">
        <v>29</v>
      </c>
      <c r="Q99" s="9"/>
      <c r="R99" s="9" t="s">
        <v>250</v>
      </c>
      <c r="S99" s="5">
        <v>1</v>
      </c>
      <c r="T99" s="96" t="s">
        <v>134</v>
      </c>
      <c r="U99" s="44" t="s">
        <v>383</v>
      </c>
      <c r="V99" s="102">
        <v>0</v>
      </c>
    </row>
    <row r="100" spans="1:30" ht="30">
      <c r="A100" s="26">
        <v>98</v>
      </c>
      <c r="B100" s="26" t="s">
        <v>72</v>
      </c>
      <c r="C100" s="26">
        <v>210</v>
      </c>
      <c r="D100" s="6">
        <f t="shared" si="2"/>
        <v>66.878980891719749</v>
      </c>
      <c r="E100" s="7">
        <v>24</v>
      </c>
      <c r="F100" s="7">
        <v>16</v>
      </c>
      <c r="G100" s="7">
        <v>6</v>
      </c>
      <c r="H100" s="7">
        <f t="shared" si="3"/>
        <v>144</v>
      </c>
      <c r="I100" s="7">
        <v>1</v>
      </c>
      <c r="J100" s="8">
        <v>2</v>
      </c>
      <c r="K100" s="8">
        <v>4</v>
      </c>
      <c r="L100" s="8" t="s">
        <v>39</v>
      </c>
      <c r="M100" s="8">
        <v>2</v>
      </c>
      <c r="N100" s="102">
        <v>0.1</v>
      </c>
      <c r="O100" s="8" t="s">
        <v>251</v>
      </c>
      <c r="P100" s="30" t="s">
        <v>71</v>
      </c>
      <c r="Q100" s="9"/>
      <c r="R100" s="9" t="s">
        <v>250</v>
      </c>
      <c r="S100" s="5">
        <v>1</v>
      </c>
      <c r="T100" s="96" t="s">
        <v>387</v>
      </c>
      <c r="U100" s="44" t="s">
        <v>383</v>
      </c>
      <c r="V100" s="102" t="s">
        <v>403</v>
      </c>
    </row>
    <row r="101" spans="1:30" ht="30">
      <c r="A101" s="26">
        <v>99</v>
      </c>
      <c r="B101" s="26" t="s">
        <v>72</v>
      </c>
      <c r="C101" s="26">
        <v>185</v>
      </c>
      <c r="D101" s="6">
        <f t="shared" si="2"/>
        <v>58.917197452229296</v>
      </c>
      <c r="E101" s="7">
        <v>20</v>
      </c>
      <c r="F101" s="7">
        <v>15</v>
      </c>
      <c r="G101" s="7">
        <v>8</v>
      </c>
      <c r="H101" s="7">
        <f t="shared" si="3"/>
        <v>160</v>
      </c>
      <c r="I101" s="7">
        <v>2</v>
      </c>
      <c r="J101" s="8">
        <v>2</v>
      </c>
      <c r="K101" s="8">
        <v>4</v>
      </c>
      <c r="L101" s="8" t="s">
        <v>39</v>
      </c>
      <c r="M101" s="8">
        <v>2</v>
      </c>
      <c r="N101" s="102">
        <v>0.3</v>
      </c>
      <c r="O101" s="8" t="s">
        <v>251</v>
      </c>
      <c r="P101" s="30" t="s">
        <v>71</v>
      </c>
      <c r="Q101" s="9"/>
      <c r="R101" s="9" t="s">
        <v>250</v>
      </c>
      <c r="S101" s="5">
        <v>1</v>
      </c>
      <c r="T101" s="96" t="s">
        <v>387</v>
      </c>
      <c r="U101" s="44" t="s">
        <v>383</v>
      </c>
      <c r="V101" s="102" t="s">
        <v>403</v>
      </c>
    </row>
    <row r="102" spans="1:30" ht="30">
      <c r="A102" s="26">
        <v>100</v>
      </c>
      <c r="B102" s="26" t="s">
        <v>72</v>
      </c>
      <c r="C102" s="26">
        <v>215</v>
      </c>
      <c r="D102" s="6">
        <f t="shared" si="2"/>
        <v>68.471337579617838</v>
      </c>
      <c r="E102" s="7">
        <v>25</v>
      </c>
      <c r="F102" s="7"/>
      <c r="G102" s="7">
        <v>11</v>
      </c>
      <c r="H102" s="7">
        <f t="shared" si="3"/>
        <v>275</v>
      </c>
      <c r="I102" s="7">
        <v>2</v>
      </c>
      <c r="J102" s="8">
        <v>2</v>
      </c>
      <c r="K102" s="8">
        <v>4</v>
      </c>
      <c r="L102" s="8" t="s">
        <v>39</v>
      </c>
      <c r="M102" s="8">
        <v>2</v>
      </c>
      <c r="N102" s="102">
        <v>0.3</v>
      </c>
      <c r="O102" s="8" t="s">
        <v>251</v>
      </c>
      <c r="P102" s="30" t="s">
        <v>71</v>
      </c>
      <c r="Q102" s="9"/>
      <c r="R102" s="9" t="s">
        <v>250</v>
      </c>
      <c r="S102" s="5">
        <v>1</v>
      </c>
      <c r="T102" s="96" t="s">
        <v>387</v>
      </c>
      <c r="U102" s="44" t="s">
        <v>383</v>
      </c>
      <c r="V102" s="102" t="s">
        <v>403</v>
      </c>
    </row>
    <row r="103" spans="1:30" ht="30">
      <c r="A103" s="26">
        <v>101</v>
      </c>
      <c r="B103" s="26" t="s">
        <v>72</v>
      </c>
      <c r="C103" s="26">
        <v>163</v>
      </c>
      <c r="D103" s="6">
        <f t="shared" si="2"/>
        <v>51.910828025477706</v>
      </c>
      <c r="E103" s="7">
        <v>23</v>
      </c>
      <c r="F103" s="7"/>
      <c r="G103" s="7">
        <v>8</v>
      </c>
      <c r="H103" s="7">
        <f t="shared" si="3"/>
        <v>184</v>
      </c>
      <c r="I103" s="7">
        <v>2</v>
      </c>
      <c r="J103" s="8">
        <v>2</v>
      </c>
      <c r="K103" s="8">
        <v>4</v>
      </c>
      <c r="L103" s="8" t="s">
        <v>39</v>
      </c>
      <c r="M103" s="8">
        <v>2</v>
      </c>
      <c r="N103" s="102">
        <v>0.3</v>
      </c>
      <c r="O103" s="8" t="s">
        <v>251</v>
      </c>
      <c r="P103" s="30" t="s">
        <v>71</v>
      </c>
      <c r="Q103" s="9"/>
      <c r="R103" s="9" t="s">
        <v>250</v>
      </c>
      <c r="S103" s="5">
        <v>1</v>
      </c>
      <c r="T103" s="96" t="s">
        <v>387</v>
      </c>
      <c r="U103" s="44" t="s">
        <v>383</v>
      </c>
      <c r="V103" s="102" t="s">
        <v>403</v>
      </c>
    </row>
    <row r="104" spans="1:30" ht="30">
      <c r="A104" s="26">
        <v>102</v>
      </c>
      <c r="B104" s="26" t="s">
        <v>72</v>
      </c>
      <c r="C104" s="26">
        <v>200</v>
      </c>
      <c r="D104" s="6">
        <f t="shared" si="2"/>
        <v>63.694267515923563</v>
      </c>
      <c r="E104" s="7">
        <v>24</v>
      </c>
      <c r="F104" s="7"/>
      <c r="G104" s="7">
        <v>9</v>
      </c>
      <c r="H104" s="7">
        <f t="shared" si="3"/>
        <v>216</v>
      </c>
      <c r="I104" s="7">
        <v>2</v>
      </c>
      <c r="J104" s="8">
        <v>3</v>
      </c>
      <c r="K104" s="8">
        <v>4</v>
      </c>
      <c r="L104" s="8" t="s">
        <v>39</v>
      </c>
      <c r="M104" s="8">
        <v>2</v>
      </c>
      <c r="N104" s="102">
        <v>0.1</v>
      </c>
      <c r="O104" s="8" t="s">
        <v>251</v>
      </c>
      <c r="P104" s="30" t="s">
        <v>71</v>
      </c>
      <c r="Q104" s="9"/>
      <c r="R104" s="9" t="s">
        <v>250</v>
      </c>
      <c r="S104" s="5">
        <v>1</v>
      </c>
      <c r="T104" s="96" t="s">
        <v>387</v>
      </c>
      <c r="U104" s="44" t="s">
        <v>383</v>
      </c>
      <c r="V104" s="102" t="s">
        <v>403</v>
      </c>
    </row>
    <row r="105" spans="1:30" ht="85.9" customHeight="1">
      <c r="A105" s="26">
        <v>103</v>
      </c>
      <c r="B105" s="26" t="s">
        <v>72</v>
      </c>
      <c r="C105" s="26">
        <v>143</v>
      </c>
      <c r="D105" s="6">
        <f t="shared" si="2"/>
        <v>45.541401273885349</v>
      </c>
      <c r="E105" s="7">
        <v>23</v>
      </c>
      <c r="F105" s="7"/>
      <c r="G105" s="7">
        <v>5</v>
      </c>
      <c r="H105" s="7">
        <f t="shared" si="3"/>
        <v>115</v>
      </c>
      <c r="I105" s="7">
        <v>2</v>
      </c>
      <c r="J105" s="8">
        <v>2</v>
      </c>
      <c r="K105" s="8">
        <v>4</v>
      </c>
      <c r="L105" s="8" t="s">
        <v>39</v>
      </c>
      <c r="M105" s="8">
        <v>2</v>
      </c>
      <c r="N105" s="102">
        <v>0.1</v>
      </c>
      <c r="O105" s="8" t="s">
        <v>251</v>
      </c>
      <c r="P105" s="30" t="s">
        <v>71</v>
      </c>
      <c r="Q105" s="9"/>
      <c r="R105" s="9" t="s">
        <v>250</v>
      </c>
      <c r="S105" s="5">
        <v>1</v>
      </c>
      <c r="T105" s="96" t="s">
        <v>387</v>
      </c>
      <c r="U105" s="44" t="s">
        <v>383</v>
      </c>
      <c r="V105" s="102" t="s">
        <v>403</v>
      </c>
    </row>
    <row r="106" spans="1:30" ht="30">
      <c r="A106" s="26">
        <v>104</v>
      </c>
      <c r="B106" s="26" t="s">
        <v>72</v>
      </c>
      <c r="C106" s="26">
        <v>207</v>
      </c>
      <c r="D106" s="6">
        <f t="shared" si="2"/>
        <v>65.923566878980893</v>
      </c>
      <c r="E106" s="7">
        <v>23</v>
      </c>
      <c r="F106" s="7"/>
      <c r="G106" s="7">
        <v>8</v>
      </c>
      <c r="H106" s="7">
        <f t="shared" si="3"/>
        <v>184</v>
      </c>
      <c r="I106" s="7">
        <v>2</v>
      </c>
      <c r="J106" s="8">
        <v>3</v>
      </c>
      <c r="K106" s="8">
        <v>4</v>
      </c>
      <c r="L106" s="8" t="s">
        <v>39</v>
      </c>
      <c r="M106" s="8">
        <v>2</v>
      </c>
      <c r="N106" s="102">
        <v>0.1</v>
      </c>
      <c r="O106" s="8" t="s">
        <v>251</v>
      </c>
      <c r="P106" s="30" t="s">
        <v>71</v>
      </c>
      <c r="Q106" s="9"/>
      <c r="R106" s="9" t="s">
        <v>250</v>
      </c>
      <c r="S106" s="5">
        <v>1</v>
      </c>
      <c r="T106" s="96" t="s">
        <v>387</v>
      </c>
      <c r="U106" s="44" t="s">
        <v>383</v>
      </c>
      <c r="V106" s="102" t="s">
        <v>403</v>
      </c>
    </row>
    <row r="107" spans="1:30" ht="39">
      <c r="A107" s="26">
        <v>105</v>
      </c>
      <c r="B107" s="26" t="s">
        <v>72</v>
      </c>
      <c r="C107" s="26">
        <v>185</v>
      </c>
      <c r="D107" s="6">
        <f t="shared" si="2"/>
        <v>58.917197452229296</v>
      </c>
      <c r="E107" s="7">
        <v>23</v>
      </c>
      <c r="F107" s="7"/>
      <c r="G107" s="7">
        <v>9</v>
      </c>
      <c r="H107" s="7">
        <f t="shared" si="3"/>
        <v>207</v>
      </c>
      <c r="I107" s="7">
        <v>2</v>
      </c>
      <c r="J107" s="8">
        <v>3</v>
      </c>
      <c r="K107" s="8">
        <v>4</v>
      </c>
      <c r="L107" s="8" t="s">
        <v>39</v>
      </c>
      <c r="M107" s="8">
        <v>2</v>
      </c>
      <c r="N107" s="102">
        <v>0.1</v>
      </c>
      <c r="O107" s="8" t="s">
        <v>251</v>
      </c>
      <c r="P107" s="30" t="s">
        <v>71</v>
      </c>
      <c r="Q107" s="9"/>
      <c r="R107" s="9" t="s">
        <v>250</v>
      </c>
      <c r="S107" s="5">
        <v>1</v>
      </c>
      <c r="T107" s="96" t="s">
        <v>391</v>
      </c>
      <c r="U107" s="44" t="s">
        <v>383</v>
      </c>
      <c r="V107" s="102" t="s">
        <v>403</v>
      </c>
      <c r="AD107" t="s">
        <v>407</v>
      </c>
    </row>
    <row r="108" spans="1:30" ht="30">
      <c r="A108" s="26">
        <v>106</v>
      </c>
      <c r="B108" s="26" t="s">
        <v>72</v>
      </c>
      <c r="C108" s="26">
        <v>150</v>
      </c>
      <c r="D108" s="6">
        <f t="shared" si="2"/>
        <v>47.770700636942671</v>
      </c>
      <c r="E108" s="7">
        <v>23</v>
      </c>
      <c r="F108" s="7">
        <v>8</v>
      </c>
      <c r="G108" s="7">
        <v>9</v>
      </c>
      <c r="H108" s="7">
        <f t="shared" si="3"/>
        <v>207</v>
      </c>
      <c r="I108" s="7">
        <v>2</v>
      </c>
      <c r="J108" s="8">
        <v>2</v>
      </c>
      <c r="K108" s="8">
        <v>4</v>
      </c>
      <c r="L108" s="8" t="s">
        <v>39</v>
      </c>
      <c r="M108" s="8">
        <v>2</v>
      </c>
      <c r="N108" s="102">
        <v>0.1</v>
      </c>
      <c r="O108" s="8" t="s">
        <v>251</v>
      </c>
      <c r="P108" s="30" t="s">
        <v>71</v>
      </c>
      <c r="Q108" s="9"/>
      <c r="R108" s="9" t="s">
        <v>250</v>
      </c>
      <c r="S108" s="5">
        <v>1</v>
      </c>
      <c r="T108" s="96" t="s">
        <v>389</v>
      </c>
      <c r="U108" s="44" t="s">
        <v>383</v>
      </c>
      <c r="V108" s="102" t="s">
        <v>403</v>
      </c>
    </row>
    <row r="109" spans="1:30" ht="30">
      <c r="A109" s="26">
        <v>107</v>
      </c>
      <c r="B109" s="26" t="s">
        <v>72</v>
      </c>
      <c r="C109" s="26">
        <v>210</v>
      </c>
      <c r="D109" s="6">
        <f t="shared" si="2"/>
        <v>66.878980891719749</v>
      </c>
      <c r="E109" s="7">
        <v>23</v>
      </c>
      <c r="F109" s="7">
        <v>4</v>
      </c>
      <c r="G109" s="7">
        <v>8</v>
      </c>
      <c r="H109" s="7">
        <f t="shared" si="3"/>
        <v>184</v>
      </c>
      <c r="I109" s="7">
        <v>1</v>
      </c>
      <c r="J109" s="8">
        <v>3</v>
      </c>
      <c r="K109" s="8">
        <v>4</v>
      </c>
      <c r="L109" s="8" t="s">
        <v>39</v>
      </c>
      <c r="M109" s="8">
        <v>2</v>
      </c>
      <c r="N109" s="102">
        <v>0.3</v>
      </c>
      <c r="O109" s="8" t="s">
        <v>251</v>
      </c>
      <c r="P109" s="30" t="s">
        <v>71</v>
      </c>
      <c r="Q109" s="9"/>
      <c r="R109" s="9" t="s">
        <v>250</v>
      </c>
      <c r="S109" s="5">
        <v>1</v>
      </c>
      <c r="T109" s="96" t="s">
        <v>389</v>
      </c>
      <c r="U109" s="44" t="s">
        <v>383</v>
      </c>
      <c r="V109" s="102" t="s">
        <v>403</v>
      </c>
    </row>
    <row r="110" spans="1:30" ht="30">
      <c r="A110" s="26">
        <v>108</v>
      </c>
      <c r="B110" s="26" t="s">
        <v>72</v>
      </c>
      <c r="C110" s="26">
        <v>180</v>
      </c>
      <c r="D110" s="6">
        <f t="shared" si="2"/>
        <v>57.324840764331206</v>
      </c>
      <c r="E110" s="7">
        <v>23</v>
      </c>
      <c r="F110" s="7">
        <v>3</v>
      </c>
      <c r="G110" s="7">
        <v>9</v>
      </c>
      <c r="H110" s="7">
        <f t="shared" si="3"/>
        <v>207</v>
      </c>
      <c r="I110" s="7">
        <v>2</v>
      </c>
      <c r="J110" s="8">
        <v>2</v>
      </c>
      <c r="K110" s="8">
        <v>4</v>
      </c>
      <c r="L110" s="8" t="s">
        <v>39</v>
      </c>
      <c r="M110" s="8">
        <v>2</v>
      </c>
      <c r="N110" s="102">
        <v>0.3</v>
      </c>
      <c r="O110" s="8" t="s">
        <v>251</v>
      </c>
      <c r="P110" s="30" t="s">
        <v>71</v>
      </c>
      <c r="Q110" s="9"/>
      <c r="R110" s="9" t="s">
        <v>250</v>
      </c>
      <c r="S110" s="5">
        <v>1</v>
      </c>
      <c r="T110" s="96" t="s">
        <v>389</v>
      </c>
      <c r="U110" s="44" t="s">
        <v>383</v>
      </c>
      <c r="V110" s="102" t="s">
        <v>403</v>
      </c>
    </row>
    <row r="111" spans="1:30">
      <c r="A111" s="26">
        <v>109</v>
      </c>
      <c r="B111" s="26" t="s">
        <v>10</v>
      </c>
      <c r="C111" s="26">
        <v>282</v>
      </c>
      <c r="D111" s="6">
        <f t="shared" si="2"/>
        <v>89.808917197452232</v>
      </c>
      <c r="E111" s="7">
        <v>24</v>
      </c>
      <c r="F111" s="7">
        <v>5</v>
      </c>
      <c r="G111" s="7">
        <v>13</v>
      </c>
      <c r="H111" s="7">
        <f t="shared" si="3"/>
        <v>312</v>
      </c>
      <c r="I111" s="7">
        <v>2</v>
      </c>
      <c r="J111" s="8">
        <v>1</v>
      </c>
      <c r="K111" s="8">
        <v>4</v>
      </c>
      <c r="L111" s="8" t="s">
        <v>40</v>
      </c>
      <c r="M111" s="8">
        <v>2</v>
      </c>
      <c r="N111" s="102">
        <v>0.3</v>
      </c>
      <c r="O111" s="8" t="s">
        <v>251</v>
      </c>
      <c r="P111" s="26" t="s">
        <v>113</v>
      </c>
      <c r="Q111" s="9"/>
      <c r="R111" s="9">
        <v>3</v>
      </c>
      <c r="S111" s="5">
        <v>1</v>
      </c>
      <c r="T111" s="96" t="s">
        <v>110</v>
      </c>
      <c r="U111" s="44" t="s">
        <v>383</v>
      </c>
      <c r="V111" s="102">
        <v>0</v>
      </c>
    </row>
    <row r="112" spans="1:30" ht="39">
      <c r="A112" s="26">
        <v>110</v>
      </c>
      <c r="B112" s="26" t="s">
        <v>10</v>
      </c>
      <c r="C112" s="26">
        <v>282</v>
      </c>
      <c r="D112" s="6">
        <f t="shared" si="2"/>
        <v>89.808917197452232</v>
      </c>
      <c r="E112" s="7">
        <v>20</v>
      </c>
      <c r="F112" s="7">
        <v>10</v>
      </c>
      <c r="G112" s="7">
        <v>13</v>
      </c>
      <c r="H112" s="7">
        <f t="shared" si="3"/>
        <v>260</v>
      </c>
      <c r="I112" s="7">
        <v>3</v>
      </c>
      <c r="J112" s="8">
        <v>2</v>
      </c>
      <c r="K112" s="8">
        <v>4</v>
      </c>
      <c r="L112" s="8" t="s">
        <v>42</v>
      </c>
      <c r="M112" s="8">
        <v>3</v>
      </c>
      <c r="N112" s="102">
        <v>0.3</v>
      </c>
      <c r="O112" s="8" t="s">
        <v>251</v>
      </c>
      <c r="P112" s="26" t="s">
        <v>30</v>
      </c>
      <c r="Q112" s="9" t="s">
        <v>114</v>
      </c>
      <c r="R112" s="9" t="s">
        <v>43</v>
      </c>
      <c r="S112" s="5">
        <v>1</v>
      </c>
      <c r="T112" s="96" t="s">
        <v>111</v>
      </c>
      <c r="U112" s="44" t="s">
        <v>383</v>
      </c>
      <c r="V112" s="102">
        <v>0</v>
      </c>
    </row>
    <row r="113" spans="1:22">
      <c r="A113" s="26">
        <v>111</v>
      </c>
      <c r="B113" s="26"/>
      <c r="C113" s="26"/>
      <c r="D113" s="6"/>
      <c r="E113" s="7"/>
      <c r="F113" s="7"/>
      <c r="G113" s="7"/>
      <c r="H113" s="7"/>
      <c r="I113" s="7"/>
      <c r="J113" s="8"/>
      <c r="K113" s="8"/>
      <c r="L113" s="8"/>
      <c r="M113" s="8"/>
      <c r="N113" s="102"/>
      <c r="O113" s="8"/>
      <c r="P113" s="26"/>
      <c r="Q113" s="9"/>
      <c r="R113" s="9"/>
      <c r="S113" s="5"/>
      <c r="T113" s="96"/>
      <c r="U113" s="132" t="s">
        <v>416</v>
      </c>
      <c r="V113" s="102"/>
    </row>
    <row r="114" spans="1:22" ht="30">
      <c r="A114" s="26">
        <v>112</v>
      </c>
      <c r="B114" s="26" t="s">
        <v>10</v>
      </c>
      <c r="C114" s="26" t="s">
        <v>253</v>
      </c>
      <c r="D114" s="6" t="s">
        <v>237</v>
      </c>
      <c r="E114" s="7">
        <v>18</v>
      </c>
      <c r="F114" s="7">
        <v>7</v>
      </c>
      <c r="G114" s="7">
        <v>8</v>
      </c>
      <c r="H114" s="7">
        <f t="shared" si="3"/>
        <v>144</v>
      </c>
      <c r="I114" s="7">
        <v>3</v>
      </c>
      <c r="J114" s="8">
        <v>4</v>
      </c>
      <c r="K114" s="8">
        <v>4</v>
      </c>
      <c r="L114" s="8" t="s">
        <v>39</v>
      </c>
      <c r="M114" s="8">
        <v>3</v>
      </c>
      <c r="N114" s="102">
        <v>0.3</v>
      </c>
      <c r="O114" s="8" t="s">
        <v>251</v>
      </c>
      <c r="P114" s="30" t="s">
        <v>71</v>
      </c>
      <c r="Q114" s="9"/>
      <c r="R114" s="9" t="s">
        <v>250</v>
      </c>
      <c r="S114" s="5">
        <v>1</v>
      </c>
      <c r="T114" s="96" t="s">
        <v>115</v>
      </c>
      <c r="U114" s="97" t="s">
        <v>384</v>
      </c>
      <c r="V114" s="102" t="s">
        <v>403</v>
      </c>
    </row>
    <row r="115" spans="1:22" ht="30">
      <c r="A115" s="26">
        <v>113</v>
      </c>
      <c r="B115" s="26" t="s">
        <v>10</v>
      </c>
      <c r="C115" s="26" t="s">
        <v>254</v>
      </c>
      <c r="D115" s="6" t="s">
        <v>238</v>
      </c>
      <c r="E115" s="7">
        <v>18</v>
      </c>
      <c r="F115" s="7">
        <v>8</v>
      </c>
      <c r="G115" s="7">
        <v>9</v>
      </c>
      <c r="H115" s="7">
        <f t="shared" si="3"/>
        <v>162</v>
      </c>
      <c r="I115" s="7">
        <v>2</v>
      </c>
      <c r="J115" s="8">
        <v>2</v>
      </c>
      <c r="K115" s="8">
        <v>4</v>
      </c>
      <c r="L115" s="8" t="s">
        <v>40</v>
      </c>
      <c r="M115" s="8">
        <v>2</v>
      </c>
      <c r="N115" s="102">
        <v>0.3</v>
      </c>
      <c r="O115" s="8" t="s">
        <v>251</v>
      </c>
      <c r="P115" s="26" t="s">
        <v>29</v>
      </c>
      <c r="Q115" s="9"/>
      <c r="R115" s="9">
        <v>3</v>
      </c>
      <c r="S115" s="5">
        <v>1</v>
      </c>
      <c r="T115" s="96" t="s">
        <v>116</v>
      </c>
      <c r="U115" s="44" t="s">
        <v>383</v>
      </c>
      <c r="V115" s="102">
        <v>0</v>
      </c>
    </row>
    <row r="116" spans="1:22" ht="30">
      <c r="A116" s="26">
        <v>114</v>
      </c>
      <c r="B116" s="26" t="s">
        <v>10</v>
      </c>
      <c r="C116" s="26" t="s">
        <v>255</v>
      </c>
      <c r="D116" s="6" t="s">
        <v>239</v>
      </c>
      <c r="E116" s="7">
        <v>18</v>
      </c>
      <c r="F116" s="7">
        <v>6</v>
      </c>
      <c r="G116" s="7">
        <v>8</v>
      </c>
      <c r="H116" s="7">
        <f t="shared" si="3"/>
        <v>144</v>
      </c>
      <c r="I116" s="7">
        <v>3</v>
      </c>
      <c r="J116" s="8">
        <v>2</v>
      </c>
      <c r="K116" s="8">
        <v>4</v>
      </c>
      <c r="L116" s="8" t="s">
        <v>39</v>
      </c>
      <c r="M116" s="8">
        <v>2</v>
      </c>
      <c r="N116" s="102" t="s">
        <v>406</v>
      </c>
      <c r="O116" s="8" t="s">
        <v>251</v>
      </c>
      <c r="P116" s="30" t="s">
        <v>71</v>
      </c>
      <c r="Q116" s="9"/>
      <c r="R116" s="9" t="s">
        <v>250</v>
      </c>
      <c r="S116" s="5">
        <v>1</v>
      </c>
      <c r="T116" s="96" t="s">
        <v>117</v>
      </c>
      <c r="U116" s="97" t="s">
        <v>384</v>
      </c>
      <c r="V116" s="102" t="s">
        <v>403</v>
      </c>
    </row>
    <row r="117" spans="1:22" ht="26.25">
      <c r="A117" s="26">
        <v>115</v>
      </c>
      <c r="B117" s="26" t="s">
        <v>10</v>
      </c>
      <c r="C117" s="26">
        <v>230</v>
      </c>
      <c r="D117" s="6">
        <f t="shared" si="2"/>
        <v>73.248407643312106</v>
      </c>
      <c r="E117" s="7">
        <v>18</v>
      </c>
      <c r="F117" s="7">
        <v>11</v>
      </c>
      <c r="G117" s="7">
        <v>12</v>
      </c>
      <c r="H117" s="7">
        <f t="shared" si="3"/>
        <v>216</v>
      </c>
      <c r="I117" s="7">
        <v>2</v>
      </c>
      <c r="J117" s="8">
        <v>4</v>
      </c>
      <c r="K117" s="8">
        <v>4</v>
      </c>
      <c r="L117" s="8" t="s">
        <v>39</v>
      </c>
      <c r="M117" s="8">
        <v>2</v>
      </c>
      <c r="N117" s="102" t="s">
        <v>406</v>
      </c>
      <c r="O117" s="8" t="s">
        <v>70</v>
      </c>
      <c r="P117" s="30" t="s">
        <v>71</v>
      </c>
      <c r="Q117" s="9"/>
      <c r="R117" s="9" t="s">
        <v>250</v>
      </c>
      <c r="S117" s="5">
        <v>1</v>
      </c>
      <c r="T117" s="96" t="s">
        <v>118</v>
      </c>
      <c r="U117" s="44" t="s">
        <v>383</v>
      </c>
      <c r="V117" s="102" t="s">
        <v>403</v>
      </c>
    </row>
    <row r="118" spans="1:22">
      <c r="A118" s="26">
        <v>116</v>
      </c>
      <c r="B118" s="26" t="s">
        <v>10</v>
      </c>
      <c r="C118" s="26" t="s">
        <v>256</v>
      </c>
      <c r="D118" s="6" t="s">
        <v>240</v>
      </c>
      <c r="E118" s="7">
        <v>20</v>
      </c>
      <c r="F118" s="7">
        <v>9</v>
      </c>
      <c r="G118" s="7">
        <v>6</v>
      </c>
      <c r="H118" s="7">
        <f t="shared" si="3"/>
        <v>120</v>
      </c>
      <c r="I118" s="7">
        <v>2</v>
      </c>
      <c r="J118" s="8">
        <v>1</v>
      </c>
      <c r="K118" s="8">
        <v>4</v>
      </c>
      <c r="L118" s="8" t="s">
        <v>42</v>
      </c>
      <c r="M118" s="8">
        <v>2</v>
      </c>
      <c r="N118" s="102">
        <v>0.3</v>
      </c>
      <c r="O118" s="8" t="s">
        <v>251</v>
      </c>
      <c r="P118" s="26" t="s">
        <v>29</v>
      </c>
      <c r="Q118" s="9"/>
      <c r="R118" s="9">
        <v>3</v>
      </c>
      <c r="S118" s="5">
        <v>1</v>
      </c>
      <c r="T118" s="96"/>
      <c r="U118" s="44" t="s">
        <v>383</v>
      </c>
      <c r="V118" s="102">
        <v>0</v>
      </c>
    </row>
    <row r="119" spans="1:22">
      <c r="A119" s="26">
        <v>117</v>
      </c>
      <c r="B119" s="26" t="s">
        <v>10</v>
      </c>
      <c r="C119" s="26" t="s">
        <v>257</v>
      </c>
      <c r="D119" s="6" t="s">
        <v>241</v>
      </c>
      <c r="E119" s="7">
        <v>20</v>
      </c>
      <c r="F119" s="7">
        <v>9</v>
      </c>
      <c r="G119" s="7">
        <v>7</v>
      </c>
      <c r="H119" s="7">
        <f t="shared" si="3"/>
        <v>140</v>
      </c>
      <c r="I119" s="7">
        <v>1</v>
      </c>
      <c r="J119" s="8">
        <v>2</v>
      </c>
      <c r="K119" s="8">
        <v>4</v>
      </c>
      <c r="L119" s="8" t="s">
        <v>42</v>
      </c>
      <c r="M119" s="8">
        <v>1</v>
      </c>
      <c r="N119" s="102">
        <v>0.1</v>
      </c>
      <c r="O119" s="8" t="s">
        <v>251</v>
      </c>
      <c r="P119" s="26" t="s">
        <v>29</v>
      </c>
      <c r="Q119" s="9"/>
      <c r="R119" s="9">
        <v>3</v>
      </c>
      <c r="S119" s="5">
        <v>1</v>
      </c>
      <c r="T119" s="96"/>
      <c r="U119" s="44" t="s">
        <v>383</v>
      </c>
      <c r="V119" s="102">
        <v>0</v>
      </c>
    </row>
    <row r="120" spans="1:22" ht="26.25">
      <c r="A120" s="26">
        <v>118</v>
      </c>
      <c r="B120" s="26" t="s">
        <v>10</v>
      </c>
      <c r="C120" s="26">
        <v>158</v>
      </c>
      <c r="D120" s="6">
        <f t="shared" si="2"/>
        <v>50.318471337579616</v>
      </c>
      <c r="E120" s="7">
        <v>18</v>
      </c>
      <c r="F120" s="7">
        <v>4</v>
      </c>
      <c r="G120" s="7">
        <v>6</v>
      </c>
      <c r="H120" s="7">
        <f t="shared" si="3"/>
        <v>108</v>
      </c>
      <c r="I120" s="7">
        <v>2</v>
      </c>
      <c r="J120" s="8">
        <v>4</v>
      </c>
      <c r="K120" s="8">
        <v>4</v>
      </c>
      <c r="L120" s="8" t="s">
        <v>39</v>
      </c>
      <c r="M120" s="8">
        <v>3</v>
      </c>
      <c r="N120" s="102" t="s">
        <v>406</v>
      </c>
      <c r="O120" s="8" t="s">
        <v>70</v>
      </c>
      <c r="P120" s="30" t="s">
        <v>71</v>
      </c>
      <c r="Q120" s="9"/>
      <c r="R120" s="9" t="s">
        <v>250</v>
      </c>
      <c r="S120" s="5">
        <v>1</v>
      </c>
      <c r="T120" s="96" t="s">
        <v>119</v>
      </c>
      <c r="U120" s="44" t="s">
        <v>383</v>
      </c>
      <c r="V120" s="102" t="s">
        <v>403</v>
      </c>
    </row>
    <row r="121" spans="1:22" ht="48" customHeight="1">
      <c r="A121" s="26">
        <v>119</v>
      </c>
      <c r="B121" s="26" t="s">
        <v>10</v>
      </c>
      <c r="C121" s="26">
        <v>210</v>
      </c>
      <c r="D121" s="6">
        <f t="shared" si="2"/>
        <v>66.878980891719749</v>
      </c>
      <c r="E121" s="7">
        <v>28</v>
      </c>
      <c r="F121" s="7">
        <v>10</v>
      </c>
      <c r="G121" s="7">
        <v>9</v>
      </c>
      <c r="H121" s="7">
        <f t="shared" si="3"/>
        <v>252</v>
      </c>
      <c r="I121" s="7">
        <v>2</v>
      </c>
      <c r="J121" s="8">
        <v>1</v>
      </c>
      <c r="K121" s="8">
        <v>4</v>
      </c>
      <c r="L121" s="8" t="s">
        <v>40</v>
      </c>
      <c r="M121" s="8">
        <v>1</v>
      </c>
      <c r="N121" s="102" t="s">
        <v>406</v>
      </c>
      <c r="O121" s="8" t="s">
        <v>251</v>
      </c>
      <c r="P121" s="26" t="s">
        <v>29</v>
      </c>
      <c r="Q121" s="9"/>
      <c r="R121" s="9">
        <v>3</v>
      </c>
      <c r="S121" s="5">
        <v>1</v>
      </c>
      <c r="T121" s="96" t="s">
        <v>120</v>
      </c>
      <c r="U121" s="44" t="s">
        <v>383</v>
      </c>
      <c r="V121" s="102">
        <v>0.6</v>
      </c>
    </row>
    <row r="122" spans="1:22" ht="75" customHeight="1">
      <c r="A122" s="26">
        <v>120</v>
      </c>
      <c r="B122" s="26" t="s">
        <v>10</v>
      </c>
      <c r="C122" s="26">
        <v>215</v>
      </c>
      <c r="D122" s="6">
        <f t="shared" si="2"/>
        <v>68.471337579617838</v>
      </c>
      <c r="E122" s="7">
        <v>27</v>
      </c>
      <c r="F122" s="7">
        <v>1</v>
      </c>
      <c r="G122" s="7">
        <v>7</v>
      </c>
      <c r="H122" s="7">
        <f t="shared" si="3"/>
        <v>189</v>
      </c>
      <c r="I122" s="7">
        <v>2</v>
      </c>
      <c r="J122" s="8">
        <v>2</v>
      </c>
      <c r="K122" s="8">
        <v>4</v>
      </c>
      <c r="L122" s="8" t="s">
        <v>40</v>
      </c>
      <c r="M122" s="8">
        <v>1</v>
      </c>
      <c r="N122" s="102">
        <v>0.1</v>
      </c>
      <c r="O122" s="8" t="s">
        <v>251</v>
      </c>
      <c r="P122" s="26" t="s">
        <v>29</v>
      </c>
      <c r="Q122" s="9"/>
      <c r="R122" s="9">
        <v>3</v>
      </c>
      <c r="S122" s="5">
        <v>1</v>
      </c>
      <c r="T122" s="96" t="s">
        <v>122</v>
      </c>
      <c r="U122" s="44" t="s">
        <v>383</v>
      </c>
      <c r="V122" s="102">
        <v>0.3</v>
      </c>
    </row>
    <row r="123" spans="1:22" ht="26.25">
      <c r="A123" s="26">
        <v>121</v>
      </c>
      <c r="B123" s="26" t="s">
        <v>10</v>
      </c>
      <c r="C123" s="26">
        <v>158</v>
      </c>
      <c r="D123" s="6">
        <f t="shared" si="2"/>
        <v>50.318471337579616</v>
      </c>
      <c r="E123" s="7">
        <v>28</v>
      </c>
      <c r="F123" s="7">
        <v>3</v>
      </c>
      <c r="G123" s="7">
        <v>7</v>
      </c>
      <c r="H123" s="7">
        <f t="shared" si="3"/>
        <v>196</v>
      </c>
      <c r="I123" s="7">
        <v>1</v>
      </c>
      <c r="J123" s="8">
        <v>2</v>
      </c>
      <c r="K123" s="8">
        <v>4</v>
      </c>
      <c r="L123" s="8" t="s">
        <v>40</v>
      </c>
      <c r="M123" s="8">
        <v>1</v>
      </c>
      <c r="N123" s="102">
        <v>0.1</v>
      </c>
      <c r="O123" s="8" t="s">
        <v>251</v>
      </c>
      <c r="P123" s="26" t="s">
        <v>29</v>
      </c>
      <c r="Q123" s="9"/>
      <c r="R123" s="9">
        <v>3</v>
      </c>
      <c r="S123" s="5">
        <v>1</v>
      </c>
      <c r="T123" s="96" t="s">
        <v>123</v>
      </c>
      <c r="U123" s="44" t="s">
        <v>383</v>
      </c>
      <c r="V123" s="102">
        <v>0.3</v>
      </c>
    </row>
    <row r="124" spans="1:22" ht="39">
      <c r="A124" s="26">
        <v>122</v>
      </c>
      <c r="B124" s="26" t="s">
        <v>10</v>
      </c>
      <c r="C124" s="26">
        <v>186</v>
      </c>
      <c r="D124" s="6">
        <f t="shared" si="2"/>
        <v>59.235668789808912</v>
      </c>
      <c r="E124" s="7">
        <v>21</v>
      </c>
      <c r="F124" s="7">
        <v>2</v>
      </c>
      <c r="G124" s="7">
        <v>5</v>
      </c>
      <c r="H124" s="7">
        <f t="shared" si="3"/>
        <v>105</v>
      </c>
      <c r="I124" s="7">
        <v>2</v>
      </c>
      <c r="J124" s="8">
        <v>3</v>
      </c>
      <c r="K124" s="8">
        <v>4</v>
      </c>
      <c r="L124" s="8" t="s">
        <v>39</v>
      </c>
      <c r="M124" s="8">
        <v>2</v>
      </c>
      <c r="N124" s="102">
        <v>0.3</v>
      </c>
      <c r="O124" s="8" t="s">
        <v>251</v>
      </c>
      <c r="P124" s="26" t="s">
        <v>30</v>
      </c>
      <c r="Q124" s="9" t="s">
        <v>121</v>
      </c>
      <c r="R124" s="9" t="s">
        <v>43</v>
      </c>
      <c r="S124" s="5">
        <v>1</v>
      </c>
      <c r="T124" s="96" t="s">
        <v>124</v>
      </c>
      <c r="U124" s="44" t="s">
        <v>383</v>
      </c>
      <c r="V124" s="102">
        <v>0.6</v>
      </c>
    </row>
    <row r="125" spans="1:22" ht="39">
      <c r="A125" s="26">
        <v>123</v>
      </c>
      <c r="B125" s="26" t="s">
        <v>10</v>
      </c>
      <c r="C125" s="26">
        <v>220</v>
      </c>
      <c r="D125" s="6">
        <f t="shared" si="2"/>
        <v>70.063694267515928</v>
      </c>
      <c r="E125" s="7">
        <v>21</v>
      </c>
      <c r="F125" s="7">
        <v>2</v>
      </c>
      <c r="G125" s="7">
        <v>11</v>
      </c>
      <c r="H125" s="7">
        <f t="shared" si="3"/>
        <v>231</v>
      </c>
      <c r="I125" s="7">
        <v>2</v>
      </c>
      <c r="J125" s="8">
        <v>3</v>
      </c>
      <c r="K125" s="8">
        <v>4</v>
      </c>
      <c r="L125" s="8" t="s">
        <v>39</v>
      </c>
      <c r="M125" s="8">
        <v>2</v>
      </c>
      <c r="N125" s="102">
        <v>0.3</v>
      </c>
      <c r="O125" s="8" t="s">
        <v>251</v>
      </c>
      <c r="P125" s="26" t="s">
        <v>30</v>
      </c>
      <c r="Q125" s="9" t="s">
        <v>121</v>
      </c>
      <c r="R125" s="9" t="s">
        <v>43</v>
      </c>
      <c r="S125" s="5">
        <v>1</v>
      </c>
      <c r="T125" s="96" t="s">
        <v>125</v>
      </c>
      <c r="U125" s="44" t="s">
        <v>383</v>
      </c>
      <c r="V125" s="102">
        <v>0.6</v>
      </c>
    </row>
    <row r="126" spans="1:22" ht="26.25">
      <c r="A126" s="26">
        <v>124</v>
      </c>
      <c r="B126" s="26" t="s">
        <v>10</v>
      </c>
      <c r="C126" s="26">
        <v>245</v>
      </c>
      <c r="D126" s="6">
        <f t="shared" si="2"/>
        <v>78.02547770700636</v>
      </c>
      <c r="E126" s="7">
        <v>21</v>
      </c>
      <c r="F126" s="7">
        <v>3</v>
      </c>
      <c r="G126" s="7">
        <v>8</v>
      </c>
      <c r="H126" s="7">
        <f t="shared" si="3"/>
        <v>168</v>
      </c>
      <c r="I126" s="7">
        <v>2</v>
      </c>
      <c r="J126" s="8">
        <v>2</v>
      </c>
      <c r="K126" s="8">
        <v>4</v>
      </c>
      <c r="L126" s="8" t="s">
        <v>42</v>
      </c>
      <c r="M126" s="8">
        <v>3</v>
      </c>
      <c r="N126" s="102">
        <v>0.3</v>
      </c>
      <c r="O126" s="8" t="s">
        <v>251</v>
      </c>
      <c r="P126" s="26" t="s">
        <v>113</v>
      </c>
      <c r="Q126" s="9"/>
      <c r="R126" s="9">
        <v>3</v>
      </c>
      <c r="S126" s="5">
        <v>1</v>
      </c>
      <c r="T126" s="96" t="s">
        <v>126</v>
      </c>
      <c r="U126" s="44" t="s">
        <v>383</v>
      </c>
      <c r="V126" s="102">
        <v>0.6</v>
      </c>
    </row>
    <row r="127" spans="1:22">
      <c r="A127" s="26">
        <v>125</v>
      </c>
      <c r="B127" s="26" t="s">
        <v>10</v>
      </c>
      <c r="C127" s="26">
        <v>190</v>
      </c>
      <c r="D127" s="6">
        <f t="shared" si="2"/>
        <v>60.509554140127385</v>
      </c>
      <c r="E127" s="7">
        <v>21</v>
      </c>
      <c r="F127" s="7">
        <v>3</v>
      </c>
      <c r="G127" s="7">
        <v>10</v>
      </c>
      <c r="H127" s="7">
        <f t="shared" si="3"/>
        <v>210</v>
      </c>
      <c r="I127" s="7">
        <v>1</v>
      </c>
      <c r="J127" s="8">
        <v>2</v>
      </c>
      <c r="K127" s="8">
        <v>4</v>
      </c>
      <c r="L127" s="8" t="s">
        <v>40</v>
      </c>
      <c r="M127" s="8">
        <v>1</v>
      </c>
      <c r="N127" s="102">
        <v>0.1</v>
      </c>
      <c r="O127" s="8" t="s">
        <v>251</v>
      </c>
      <c r="P127" s="26" t="s">
        <v>29</v>
      </c>
      <c r="Q127" s="9"/>
      <c r="R127" s="9">
        <v>3</v>
      </c>
      <c r="S127" s="5">
        <v>1</v>
      </c>
      <c r="T127" s="96"/>
      <c r="U127" s="44" t="s">
        <v>383</v>
      </c>
      <c r="V127" s="102">
        <v>0.6</v>
      </c>
    </row>
    <row r="128" spans="1:22" ht="39">
      <c r="A128" s="26">
        <v>126</v>
      </c>
      <c r="B128" s="26" t="s">
        <v>10</v>
      </c>
      <c r="C128" s="26">
        <v>220</v>
      </c>
      <c r="D128" s="6">
        <f t="shared" si="2"/>
        <v>70.063694267515928</v>
      </c>
      <c r="E128" s="7">
        <v>21</v>
      </c>
      <c r="F128" s="7">
        <v>3</v>
      </c>
      <c r="G128" s="7">
        <v>8</v>
      </c>
      <c r="H128" s="7">
        <f t="shared" si="3"/>
        <v>168</v>
      </c>
      <c r="I128" s="7">
        <v>2</v>
      </c>
      <c r="J128" s="8">
        <v>2</v>
      </c>
      <c r="K128" s="8">
        <v>4</v>
      </c>
      <c r="L128" s="8" t="s">
        <v>42</v>
      </c>
      <c r="M128" s="8">
        <v>2</v>
      </c>
      <c r="N128" s="102">
        <v>0.3</v>
      </c>
      <c r="O128" s="8" t="s">
        <v>70</v>
      </c>
      <c r="P128" s="26" t="s">
        <v>30</v>
      </c>
      <c r="Q128" s="9" t="s">
        <v>121</v>
      </c>
      <c r="R128" s="9" t="s">
        <v>43</v>
      </c>
      <c r="S128" s="5">
        <v>1</v>
      </c>
      <c r="T128" s="96"/>
      <c r="U128" s="44" t="s">
        <v>383</v>
      </c>
      <c r="V128" s="102">
        <v>0.6</v>
      </c>
    </row>
    <row r="129" spans="1:22" ht="39">
      <c r="A129" s="26">
        <v>127</v>
      </c>
      <c r="B129" s="26" t="s">
        <v>10</v>
      </c>
      <c r="C129" s="26">
        <v>183</v>
      </c>
      <c r="D129" s="6">
        <f t="shared" si="2"/>
        <v>58.280254777070063</v>
      </c>
      <c r="E129" s="7">
        <v>23</v>
      </c>
      <c r="F129" s="7">
        <v>3</v>
      </c>
      <c r="G129" s="7">
        <v>7</v>
      </c>
      <c r="H129" s="7">
        <f t="shared" si="3"/>
        <v>161</v>
      </c>
      <c r="I129" s="7">
        <v>3</v>
      </c>
      <c r="J129" s="8">
        <v>2</v>
      </c>
      <c r="K129" s="8">
        <v>4</v>
      </c>
      <c r="L129" s="8" t="s">
        <v>39</v>
      </c>
      <c r="M129" s="8">
        <v>3</v>
      </c>
      <c r="N129" s="102" t="s">
        <v>406</v>
      </c>
      <c r="O129" s="8" t="s">
        <v>251</v>
      </c>
      <c r="P129" s="30" t="s">
        <v>71</v>
      </c>
      <c r="Q129" s="9"/>
      <c r="R129" s="9" t="s">
        <v>250</v>
      </c>
      <c r="S129" s="5">
        <v>1</v>
      </c>
      <c r="T129" s="96" t="s">
        <v>363</v>
      </c>
      <c r="U129" s="44" t="s">
        <v>383</v>
      </c>
      <c r="V129" s="102" t="s">
        <v>403</v>
      </c>
    </row>
    <row r="130" spans="1:22" ht="39">
      <c r="A130" s="26">
        <v>128</v>
      </c>
      <c r="B130" s="26" t="s">
        <v>10</v>
      </c>
      <c r="C130" s="26">
        <v>185</v>
      </c>
      <c r="D130" s="6">
        <f t="shared" si="2"/>
        <v>58.917197452229296</v>
      </c>
      <c r="E130" s="7">
        <v>23</v>
      </c>
      <c r="F130" s="7">
        <v>10</v>
      </c>
      <c r="G130" s="7">
        <v>8</v>
      </c>
      <c r="H130" s="7">
        <f t="shared" si="3"/>
        <v>184</v>
      </c>
      <c r="I130" s="7">
        <v>2</v>
      </c>
      <c r="J130" s="8">
        <v>3</v>
      </c>
      <c r="K130" s="8">
        <v>4</v>
      </c>
      <c r="L130" s="8" t="s">
        <v>39</v>
      </c>
      <c r="M130" s="8">
        <v>3</v>
      </c>
      <c r="N130" s="102" t="s">
        <v>406</v>
      </c>
      <c r="O130" s="8" t="s">
        <v>251</v>
      </c>
      <c r="P130" s="26" t="s">
        <v>128</v>
      </c>
      <c r="Q130" s="9" t="s">
        <v>121</v>
      </c>
      <c r="R130" s="9" t="s">
        <v>43</v>
      </c>
      <c r="S130" s="5">
        <v>1</v>
      </c>
      <c r="T130" s="96" t="s">
        <v>364</v>
      </c>
      <c r="U130" s="44" t="s">
        <v>383</v>
      </c>
      <c r="V130" s="102">
        <v>0.6</v>
      </c>
    </row>
    <row r="131" spans="1:22" ht="39">
      <c r="A131" s="26">
        <v>129</v>
      </c>
      <c r="B131" s="26" t="s">
        <v>10</v>
      </c>
      <c r="C131" s="26">
        <v>142</v>
      </c>
      <c r="D131" s="6">
        <f t="shared" si="2"/>
        <v>45.222929936305732</v>
      </c>
      <c r="E131" s="7">
        <v>22</v>
      </c>
      <c r="F131" s="7">
        <v>5</v>
      </c>
      <c r="G131" s="7">
        <v>7</v>
      </c>
      <c r="H131" s="7">
        <f t="shared" si="3"/>
        <v>154</v>
      </c>
      <c r="I131" s="7">
        <v>2</v>
      </c>
      <c r="J131" s="119">
        <v>3</v>
      </c>
      <c r="K131" s="8">
        <v>4</v>
      </c>
      <c r="L131" s="8" t="s">
        <v>39</v>
      </c>
      <c r="M131" s="8">
        <v>3</v>
      </c>
      <c r="N131" s="102">
        <v>0.3</v>
      </c>
      <c r="O131" s="8" t="s">
        <v>251</v>
      </c>
      <c r="P131" s="120" t="s">
        <v>409</v>
      </c>
      <c r="Q131" s="127"/>
      <c r="R131" s="9" t="s">
        <v>250</v>
      </c>
      <c r="S131" s="5">
        <v>1</v>
      </c>
      <c r="T131" s="96" t="s">
        <v>365</v>
      </c>
      <c r="U131" s="44" t="s">
        <v>383</v>
      </c>
      <c r="V131" s="128">
        <v>0.6</v>
      </c>
    </row>
    <row r="132" spans="1:22" ht="39">
      <c r="A132" s="26">
        <v>130</v>
      </c>
      <c r="B132" s="26" t="s">
        <v>10</v>
      </c>
      <c r="C132" s="26">
        <v>248</v>
      </c>
      <c r="D132" s="6">
        <f t="shared" ref="D132:D195" si="4">SUM(C132/3.14)</f>
        <v>78.980891719745216</v>
      </c>
      <c r="E132" s="7">
        <v>22</v>
      </c>
      <c r="F132" s="7">
        <v>3</v>
      </c>
      <c r="G132" s="7">
        <v>10</v>
      </c>
      <c r="H132" s="7">
        <f t="shared" ref="H132:H195" si="5">SUM(G132*E132)</f>
        <v>220</v>
      </c>
      <c r="I132" s="7">
        <v>2</v>
      </c>
      <c r="J132" s="119">
        <v>2</v>
      </c>
      <c r="K132" s="8">
        <v>4</v>
      </c>
      <c r="L132" s="8" t="s">
        <v>39</v>
      </c>
      <c r="M132" s="8">
        <v>3</v>
      </c>
      <c r="N132" s="102" t="s">
        <v>406</v>
      </c>
      <c r="O132" s="8" t="s">
        <v>251</v>
      </c>
      <c r="P132" s="26" t="s">
        <v>30</v>
      </c>
      <c r="Q132" s="9" t="s">
        <v>137</v>
      </c>
      <c r="R132" s="9" t="s">
        <v>43</v>
      </c>
      <c r="S132" s="5">
        <v>1</v>
      </c>
      <c r="T132" s="96" t="s">
        <v>131</v>
      </c>
      <c r="U132" s="44" t="s">
        <v>383</v>
      </c>
      <c r="V132" s="102">
        <v>0.6</v>
      </c>
    </row>
    <row r="133" spans="1:22">
      <c r="A133" s="26">
        <v>131</v>
      </c>
      <c r="B133" s="26" t="s">
        <v>10</v>
      </c>
      <c r="C133" s="26">
        <v>210</v>
      </c>
      <c r="D133" s="6">
        <f t="shared" si="4"/>
        <v>66.878980891719749</v>
      </c>
      <c r="E133" s="7">
        <v>28</v>
      </c>
      <c r="F133" s="7">
        <v>3</v>
      </c>
      <c r="G133" s="7">
        <v>8</v>
      </c>
      <c r="H133" s="7">
        <f t="shared" si="5"/>
        <v>224</v>
      </c>
      <c r="I133" s="7">
        <v>1</v>
      </c>
      <c r="J133" s="8">
        <v>1</v>
      </c>
      <c r="K133" s="8">
        <v>4</v>
      </c>
      <c r="L133" s="8" t="s">
        <v>40</v>
      </c>
      <c r="M133" s="8">
        <v>1</v>
      </c>
      <c r="N133" s="102">
        <v>0.1</v>
      </c>
      <c r="O133" s="8" t="s">
        <v>251</v>
      </c>
      <c r="P133" s="26" t="s">
        <v>139</v>
      </c>
      <c r="Q133" s="9"/>
      <c r="R133" s="9">
        <v>3</v>
      </c>
      <c r="S133" s="5">
        <v>1</v>
      </c>
      <c r="T133" s="96" t="s">
        <v>132</v>
      </c>
      <c r="U133" s="44" t="s">
        <v>383</v>
      </c>
      <c r="V133" s="102">
        <v>0.6</v>
      </c>
    </row>
    <row r="134" spans="1:22" ht="39">
      <c r="A134" s="26">
        <v>132</v>
      </c>
      <c r="B134" s="26" t="s">
        <v>10</v>
      </c>
      <c r="C134" s="26">
        <v>167</v>
      </c>
      <c r="D134" s="6">
        <f t="shared" si="4"/>
        <v>53.184713375796179</v>
      </c>
      <c r="E134" s="7">
        <v>23</v>
      </c>
      <c r="F134" s="7">
        <v>10</v>
      </c>
      <c r="G134" s="7">
        <v>8</v>
      </c>
      <c r="H134" s="7">
        <f t="shared" si="5"/>
        <v>184</v>
      </c>
      <c r="I134" s="7">
        <v>3</v>
      </c>
      <c r="J134" s="8">
        <v>2</v>
      </c>
      <c r="K134" s="8">
        <v>4</v>
      </c>
      <c r="L134" s="8" t="s">
        <v>39</v>
      </c>
      <c r="M134" s="119">
        <v>2</v>
      </c>
      <c r="N134" s="102">
        <v>0.1</v>
      </c>
      <c r="O134" s="8" t="s">
        <v>251</v>
      </c>
      <c r="P134" s="26" t="s">
        <v>32</v>
      </c>
      <c r="Q134" s="9" t="s">
        <v>137</v>
      </c>
      <c r="R134" s="9" t="s">
        <v>43</v>
      </c>
      <c r="S134" s="5">
        <v>1</v>
      </c>
      <c r="T134" s="96" t="s">
        <v>133</v>
      </c>
      <c r="U134" s="44" t="s">
        <v>383</v>
      </c>
      <c r="V134" s="102">
        <v>0.6</v>
      </c>
    </row>
    <row r="135" spans="1:22" ht="39" customHeight="1">
      <c r="A135" s="26">
        <v>133</v>
      </c>
      <c r="B135" s="26" t="s">
        <v>10</v>
      </c>
      <c r="C135" s="26">
        <v>190</v>
      </c>
      <c r="D135" s="6">
        <f t="shared" si="4"/>
        <v>60.509554140127385</v>
      </c>
      <c r="E135" s="7">
        <v>16</v>
      </c>
      <c r="F135" s="7">
        <v>11</v>
      </c>
      <c r="G135" s="7">
        <v>11</v>
      </c>
      <c r="H135" s="7">
        <f t="shared" si="5"/>
        <v>176</v>
      </c>
      <c r="I135" s="7">
        <v>1</v>
      </c>
      <c r="J135" s="8">
        <v>2</v>
      </c>
      <c r="K135" s="8">
        <v>4</v>
      </c>
      <c r="L135" s="8" t="s">
        <v>42</v>
      </c>
      <c r="M135" s="8">
        <v>2</v>
      </c>
      <c r="N135" s="102">
        <v>0.1</v>
      </c>
      <c r="O135" s="8" t="s">
        <v>251</v>
      </c>
      <c r="P135" s="26" t="s">
        <v>140</v>
      </c>
      <c r="Q135" s="9" t="s">
        <v>141</v>
      </c>
      <c r="R135" s="9" t="s">
        <v>43</v>
      </c>
      <c r="S135" s="5">
        <v>1</v>
      </c>
      <c r="T135" s="96" t="s">
        <v>129</v>
      </c>
      <c r="U135" s="44" t="s">
        <v>383</v>
      </c>
      <c r="V135" s="102">
        <v>0.6</v>
      </c>
    </row>
    <row r="136" spans="1:22" s="1" customFormat="1" ht="112.9" customHeight="1">
      <c r="A136" s="26">
        <v>134</v>
      </c>
      <c r="B136" s="26" t="s">
        <v>10</v>
      </c>
      <c r="C136" s="26">
        <v>142</v>
      </c>
      <c r="D136" s="6">
        <f t="shared" si="4"/>
        <v>45.222929936305732</v>
      </c>
      <c r="E136" s="7">
        <v>23</v>
      </c>
      <c r="F136" s="7">
        <v>1</v>
      </c>
      <c r="G136" s="7">
        <v>15</v>
      </c>
      <c r="H136" s="7">
        <f t="shared" si="5"/>
        <v>345</v>
      </c>
      <c r="I136" s="7">
        <v>1</v>
      </c>
      <c r="J136" s="8">
        <v>1</v>
      </c>
      <c r="K136" s="8">
        <v>4</v>
      </c>
      <c r="L136" s="8" t="s">
        <v>40</v>
      </c>
      <c r="M136" s="8">
        <v>2</v>
      </c>
      <c r="N136" s="103">
        <v>0.1</v>
      </c>
      <c r="O136" s="8" t="s">
        <v>251</v>
      </c>
      <c r="P136" s="26" t="s">
        <v>29</v>
      </c>
      <c r="Q136" s="9"/>
      <c r="R136" s="9">
        <v>3</v>
      </c>
      <c r="S136" s="5">
        <v>1</v>
      </c>
      <c r="T136" s="96" t="s">
        <v>134</v>
      </c>
      <c r="U136" s="44" t="s">
        <v>383</v>
      </c>
      <c r="V136" s="103">
        <v>0.6</v>
      </c>
    </row>
    <row r="137" spans="1:22" ht="45">
      <c r="A137" s="26">
        <v>135</v>
      </c>
      <c r="B137" s="26" t="s">
        <v>10</v>
      </c>
      <c r="C137" s="26" t="s">
        <v>258</v>
      </c>
      <c r="D137" s="6" t="s">
        <v>242</v>
      </c>
      <c r="E137" s="7">
        <v>18</v>
      </c>
      <c r="F137" s="7">
        <v>8</v>
      </c>
      <c r="G137" s="7">
        <v>9</v>
      </c>
      <c r="H137" s="7">
        <f t="shared" si="5"/>
        <v>162</v>
      </c>
      <c r="I137" s="7">
        <v>3</v>
      </c>
      <c r="J137" s="8">
        <v>3</v>
      </c>
      <c r="K137" s="8">
        <v>4</v>
      </c>
      <c r="L137" s="8" t="s">
        <v>39</v>
      </c>
      <c r="M137" s="8">
        <v>4</v>
      </c>
      <c r="N137" s="102">
        <v>0.3</v>
      </c>
      <c r="O137" s="8" t="s">
        <v>251</v>
      </c>
      <c r="P137" s="126" t="s">
        <v>32</v>
      </c>
      <c r="Q137" s="127" t="s">
        <v>410</v>
      </c>
      <c r="R137" s="9" t="s">
        <v>250</v>
      </c>
      <c r="S137" s="5">
        <v>1</v>
      </c>
      <c r="T137" s="96" t="s">
        <v>366</v>
      </c>
      <c r="U137" s="44" t="s">
        <v>383</v>
      </c>
      <c r="V137" s="128">
        <v>0.6</v>
      </c>
    </row>
    <row r="138" spans="1:22" ht="26.25">
      <c r="A138" s="26">
        <v>136</v>
      </c>
      <c r="B138" s="26" t="s">
        <v>10</v>
      </c>
      <c r="C138" s="26">
        <v>141</v>
      </c>
      <c r="D138" s="6">
        <f t="shared" si="4"/>
        <v>44.904458598726116</v>
      </c>
      <c r="E138" s="7">
        <v>18</v>
      </c>
      <c r="F138" s="7">
        <v>5</v>
      </c>
      <c r="G138" s="7">
        <v>7</v>
      </c>
      <c r="H138" s="7">
        <f t="shared" si="5"/>
        <v>126</v>
      </c>
      <c r="I138" s="7">
        <v>1</v>
      </c>
      <c r="J138" s="8">
        <v>2</v>
      </c>
      <c r="K138" s="8">
        <v>4</v>
      </c>
      <c r="L138" s="8" t="s">
        <v>42</v>
      </c>
      <c r="M138" s="8">
        <v>1</v>
      </c>
      <c r="N138" s="102">
        <v>0.3</v>
      </c>
      <c r="O138" s="8" t="s">
        <v>251</v>
      </c>
      <c r="P138" s="26" t="s">
        <v>29</v>
      </c>
      <c r="Q138" s="9"/>
      <c r="R138" s="9">
        <v>3</v>
      </c>
      <c r="S138" s="5">
        <v>1</v>
      </c>
      <c r="T138" s="96" t="s">
        <v>136</v>
      </c>
      <c r="U138" s="44" t="s">
        <v>383</v>
      </c>
      <c r="V138" s="102">
        <v>0.6</v>
      </c>
    </row>
    <row r="139" spans="1:22">
      <c r="A139" s="26">
        <v>137</v>
      </c>
      <c r="B139" s="26" t="s">
        <v>10</v>
      </c>
      <c r="C139" s="26">
        <v>148</v>
      </c>
      <c r="D139" s="6">
        <f t="shared" si="4"/>
        <v>47.133757961783438</v>
      </c>
      <c r="E139" s="7">
        <v>18</v>
      </c>
      <c r="F139" s="7">
        <v>3</v>
      </c>
      <c r="G139" s="7">
        <v>10</v>
      </c>
      <c r="H139" s="7">
        <f t="shared" si="5"/>
        <v>180</v>
      </c>
      <c r="I139" s="7">
        <v>1</v>
      </c>
      <c r="J139" s="8">
        <v>2</v>
      </c>
      <c r="K139" s="8">
        <v>4</v>
      </c>
      <c r="L139" s="8" t="s">
        <v>42</v>
      </c>
      <c r="M139" s="8">
        <v>1</v>
      </c>
      <c r="N139" s="102">
        <v>0.3</v>
      </c>
      <c r="O139" s="8" t="s">
        <v>251</v>
      </c>
      <c r="P139" s="26" t="s">
        <v>29</v>
      </c>
      <c r="Q139" s="9"/>
      <c r="R139" s="9">
        <v>3</v>
      </c>
      <c r="S139" s="5">
        <v>1</v>
      </c>
      <c r="T139" s="96" t="s">
        <v>33</v>
      </c>
      <c r="U139" s="44" t="s">
        <v>383</v>
      </c>
      <c r="V139" s="102">
        <v>0.6</v>
      </c>
    </row>
    <row r="140" spans="1:22">
      <c r="A140" s="26">
        <v>138</v>
      </c>
      <c r="B140" s="26" t="s">
        <v>10</v>
      </c>
      <c r="C140" s="26">
        <v>137</v>
      </c>
      <c r="D140" s="6">
        <f t="shared" si="4"/>
        <v>43.630573248407643</v>
      </c>
      <c r="E140" s="7">
        <v>18</v>
      </c>
      <c r="F140" s="7">
        <v>5</v>
      </c>
      <c r="G140" s="7">
        <v>9</v>
      </c>
      <c r="H140" s="7">
        <f t="shared" si="5"/>
        <v>162</v>
      </c>
      <c r="I140" s="7">
        <v>1</v>
      </c>
      <c r="J140" s="8">
        <v>2</v>
      </c>
      <c r="K140" s="8">
        <v>4</v>
      </c>
      <c r="L140" s="8" t="s">
        <v>42</v>
      </c>
      <c r="M140" s="8">
        <v>1</v>
      </c>
      <c r="N140" s="102">
        <v>0.1</v>
      </c>
      <c r="O140" s="8" t="s">
        <v>251</v>
      </c>
      <c r="P140" s="26" t="s">
        <v>29</v>
      </c>
      <c r="Q140" s="9"/>
      <c r="R140" s="9">
        <v>3</v>
      </c>
      <c r="S140" s="5">
        <v>1</v>
      </c>
      <c r="T140" s="96" t="s">
        <v>142</v>
      </c>
      <c r="U140" s="44" t="s">
        <v>383</v>
      </c>
      <c r="V140" s="102">
        <v>0.6</v>
      </c>
    </row>
    <row r="141" spans="1:22">
      <c r="A141" s="26">
        <v>139</v>
      </c>
      <c r="B141" s="26" t="s">
        <v>10</v>
      </c>
      <c r="C141" s="26">
        <v>132</v>
      </c>
      <c r="D141" s="6">
        <f t="shared" si="4"/>
        <v>42.038216560509554</v>
      </c>
      <c r="E141" s="7">
        <v>18</v>
      </c>
      <c r="F141" s="7">
        <v>5</v>
      </c>
      <c r="G141" s="7">
        <v>6</v>
      </c>
      <c r="H141" s="7">
        <f t="shared" si="5"/>
        <v>108</v>
      </c>
      <c r="I141" s="7">
        <v>1</v>
      </c>
      <c r="J141" s="8">
        <v>2</v>
      </c>
      <c r="K141" s="8">
        <v>4</v>
      </c>
      <c r="L141" s="8" t="s">
        <v>42</v>
      </c>
      <c r="M141" s="8">
        <v>1</v>
      </c>
      <c r="N141" s="102">
        <v>0.1</v>
      </c>
      <c r="O141" s="8" t="s">
        <v>251</v>
      </c>
      <c r="P141" s="26" t="s">
        <v>29</v>
      </c>
      <c r="Q141" s="9"/>
      <c r="R141" s="9">
        <v>3</v>
      </c>
      <c r="S141" s="5">
        <v>1</v>
      </c>
      <c r="T141" s="96"/>
      <c r="U141" s="44" t="s">
        <v>383</v>
      </c>
      <c r="V141" s="102">
        <v>0.6</v>
      </c>
    </row>
    <row r="142" spans="1:22" ht="42" customHeight="1">
      <c r="A142" s="26">
        <v>140</v>
      </c>
      <c r="B142" s="26" t="s">
        <v>10</v>
      </c>
      <c r="C142" s="26">
        <v>172</v>
      </c>
      <c r="D142" s="6">
        <f t="shared" si="4"/>
        <v>54.777070063694268</v>
      </c>
      <c r="E142" s="7">
        <v>18</v>
      </c>
      <c r="F142" s="7">
        <v>3</v>
      </c>
      <c r="G142" s="7">
        <v>9</v>
      </c>
      <c r="H142" s="7">
        <f t="shared" si="5"/>
        <v>162</v>
      </c>
      <c r="I142" s="7">
        <v>1</v>
      </c>
      <c r="J142" s="8">
        <v>2</v>
      </c>
      <c r="K142" s="8">
        <v>4</v>
      </c>
      <c r="L142" s="8" t="s">
        <v>42</v>
      </c>
      <c r="M142" s="8">
        <v>1</v>
      </c>
      <c r="N142" s="102">
        <v>0.1</v>
      </c>
      <c r="O142" s="8" t="s">
        <v>251</v>
      </c>
      <c r="P142" s="26" t="s">
        <v>29</v>
      </c>
      <c r="Q142" s="9"/>
      <c r="R142" s="9">
        <v>3</v>
      </c>
      <c r="S142" s="5">
        <v>1</v>
      </c>
      <c r="T142" s="96" t="s">
        <v>143</v>
      </c>
      <c r="U142" s="44" t="s">
        <v>383</v>
      </c>
      <c r="V142" s="102">
        <v>0.6</v>
      </c>
    </row>
    <row r="143" spans="1:22" ht="39">
      <c r="A143" s="26">
        <v>141</v>
      </c>
      <c r="B143" s="26" t="s">
        <v>10</v>
      </c>
      <c r="C143" s="26">
        <v>185</v>
      </c>
      <c r="D143" s="6">
        <f t="shared" si="4"/>
        <v>58.917197452229296</v>
      </c>
      <c r="E143" s="7">
        <v>18</v>
      </c>
      <c r="F143" s="7">
        <v>7</v>
      </c>
      <c r="G143" s="7">
        <v>9</v>
      </c>
      <c r="H143" s="7">
        <f t="shared" si="5"/>
        <v>162</v>
      </c>
      <c r="I143" s="7">
        <v>2</v>
      </c>
      <c r="J143" s="8">
        <v>1</v>
      </c>
      <c r="K143" s="8">
        <v>4</v>
      </c>
      <c r="L143" s="8" t="s">
        <v>42</v>
      </c>
      <c r="M143" s="8">
        <v>1</v>
      </c>
      <c r="N143" s="102">
        <v>0.3</v>
      </c>
      <c r="O143" s="8" t="s">
        <v>251</v>
      </c>
      <c r="P143" s="26" t="s">
        <v>29</v>
      </c>
      <c r="Q143" s="9"/>
      <c r="R143" s="9">
        <v>3</v>
      </c>
      <c r="S143" s="5">
        <v>1</v>
      </c>
      <c r="T143" s="96" t="s">
        <v>144</v>
      </c>
      <c r="U143" s="44" t="s">
        <v>383</v>
      </c>
      <c r="V143" s="102">
        <v>0.6</v>
      </c>
    </row>
    <row r="144" spans="1:22" ht="26.25">
      <c r="A144" s="26">
        <v>142</v>
      </c>
      <c r="B144" s="26" t="s">
        <v>10</v>
      </c>
      <c r="C144" s="26">
        <v>172</v>
      </c>
      <c r="D144" s="6">
        <f t="shared" si="4"/>
        <v>54.777070063694268</v>
      </c>
      <c r="E144" s="7">
        <v>18</v>
      </c>
      <c r="F144" s="7">
        <v>6</v>
      </c>
      <c r="G144" s="7">
        <v>9</v>
      </c>
      <c r="H144" s="7">
        <f t="shared" si="5"/>
        <v>162</v>
      </c>
      <c r="I144" s="7">
        <v>2</v>
      </c>
      <c r="J144" s="8">
        <v>2</v>
      </c>
      <c r="K144" s="8">
        <v>4</v>
      </c>
      <c r="L144" s="8" t="s">
        <v>42</v>
      </c>
      <c r="M144" s="8">
        <v>2</v>
      </c>
      <c r="N144" s="102">
        <v>0.1</v>
      </c>
      <c r="O144" s="8" t="s">
        <v>251</v>
      </c>
      <c r="P144" s="26" t="s">
        <v>29</v>
      </c>
      <c r="Q144" s="9"/>
      <c r="R144" s="9">
        <v>3</v>
      </c>
      <c r="S144" s="5">
        <v>1</v>
      </c>
      <c r="T144" s="96" t="s">
        <v>145</v>
      </c>
      <c r="U144" s="44" t="s">
        <v>383</v>
      </c>
      <c r="V144" s="102">
        <v>0.6</v>
      </c>
    </row>
    <row r="145" spans="1:22">
      <c r="A145" s="26">
        <v>143</v>
      </c>
      <c r="B145" s="26" t="s">
        <v>10</v>
      </c>
      <c r="C145" s="26">
        <v>161</v>
      </c>
      <c r="D145" s="6">
        <f t="shared" si="4"/>
        <v>51.273885350318473</v>
      </c>
      <c r="E145" s="7">
        <v>18</v>
      </c>
      <c r="F145" s="7">
        <v>3</v>
      </c>
      <c r="G145" s="7">
        <v>9</v>
      </c>
      <c r="H145" s="7">
        <f t="shared" si="5"/>
        <v>162</v>
      </c>
      <c r="I145" s="7">
        <v>2</v>
      </c>
      <c r="J145" s="8">
        <v>1</v>
      </c>
      <c r="K145" s="8">
        <v>4</v>
      </c>
      <c r="L145" s="8" t="s">
        <v>42</v>
      </c>
      <c r="M145" s="8">
        <v>2</v>
      </c>
      <c r="N145" s="102">
        <v>0.1</v>
      </c>
      <c r="O145" s="8" t="s">
        <v>251</v>
      </c>
      <c r="P145" s="26" t="s">
        <v>29</v>
      </c>
      <c r="Q145" s="9"/>
      <c r="R145" s="9">
        <v>3</v>
      </c>
      <c r="S145" s="5">
        <v>1</v>
      </c>
      <c r="T145" s="96" t="s">
        <v>146</v>
      </c>
      <c r="U145" s="44" t="s">
        <v>383</v>
      </c>
      <c r="V145" s="102">
        <v>0.6</v>
      </c>
    </row>
    <row r="146" spans="1:22">
      <c r="A146" s="26">
        <v>144</v>
      </c>
      <c r="B146" s="26" t="s">
        <v>10</v>
      </c>
      <c r="C146" s="26">
        <v>193</v>
      </c>
      <c r="D146" s="6">
        <f t="shared" si="4"/>
        <v>61.464968152866241</v>
      </c>
      <c r="E146" s="7">
        <v>18</v>
      </c>
      <c r="F146" s="7">
        <v>2</v>
      </c>
      <c r="G146" s="7">
        <v>10</v>
      </c>
      <c r="H146" s="7">
        <f t="shared" si="5"/>
        <v>180</v>
      </c>
      <c r="I146" s="7">
        <v>2</v>
      </c>
      <c r="J146" s="8">
        <v>2</v>
      </c>
      <c r="K146" s="8">
        <v>4</v>
      </c>
      <c r="L146" s="8" t="s">
        <v>42</v>
      </c>
      <c r="M146" s="8">
        <v>2</v>
      </c>
      <c r="N146" s="102">
        <v>0.3</v>
      </c>
      <c r="O146" s="8" t="s">
        <v>251</v>
      </c>
      <c r="P146" s="26" t="s">
        <v>29</v>
      </c>
      <c r="Q146" s="9"/>
      <c r="R146" s="9">
        <v>3</v>
      </c>
      <c r="S146" s="5">
        <v>1</v>
      </c>
      <c r="T146" s="96" t="s">
        <v>147</v>
      </c>
      <c r="U146" s="44" t="s">
        <v>383</v>
      </c>
      <c r="V146" s="102">
        <v>0.6</v>
      </c>
    </row>
    <row r="147" spans="1:22">
      <c r="A147" s="26">
        <v>145</v>
      </c>
      <c r="B147" s="26" t="s">
        <v>10</v>
      </c>
      <c r="C147" s="26">
        <v>215</v>
      </c>
      <c r="D147" s="6">
        <f t="shared" si="4"/>
        <v>68.471337579617838</v>
      </c>
      <c r="E147" s="7">
        <v>18</v>
      </c>
      <c r="F147" s="7">
        <v>4</v>
      </c>
      <c r="G147" s="7">
        <v>11</v>
      </c>
      <c r="H147" s="7">
        <f t="shared" si="5"/>
        <v>198</v>
      </c>
      <c r="I147" s="7">
        <v>2</v>
      </c>
      <c r="J147" s="8">
        <v>2</v>
      </c>
      <c r="K147" s="8">
        <v>4</v>
      </c>
      <c r="L147" s="8" t="s">
        <v>42</v>
      </c>
      <c r="M147" s="8">
        <v>3</v>
      </c>
      <c r="N147" s="102">
        <v>0.1</v>
      </c>
      <c r="O147" s="8" t="s">
        <v>251</v>
      </c>
      <c r="P147" s="26" t="s">
        <v>29</v>
      </c>
      <c r="Q147" s="9"/>
      <c r="R147" s="9">
        <v>3</v>
      </c>
      <c r="S147" s="5">
        <v>1</v>
      </c>
      <c r="T147" s="96" t="s">
        <v>147</v>
      </c>
      <c r="U147" s="44" t="s">
        <v>383</v>
      </c>
      <c r="V147" s="102">
        <v>0.6</v>
      </c>
    </row>
    <row r="148" spans="1:22" ht="45">
      <c r="A148" s="26">
        <v>146</v>
      </c>
      <c r="B148" s="26" t="s">
        <v>35</v>
      </c>
      <c r="C148" s="26" t="s">
        <v>259</v>
      </c>
      <c r="D148" s="6" t="s">
        <v>243</v>
      </c>
      <c r="E148" s="7">
        <v>20</v>
      </c>
      <c r="F148" s="7">
        <v>1</v>
      </c>
      <c r="G148" s="7">
        <v>12</v>
      </c>
      <c r="H148" s="7">
        <f t="shared" si="5"/>
        <v>240</v>
      </c>
      <c r="I148" s="7">
        <v>2</v>
      </c>
      <c r="J148" s="8">
        <v>1</v>
      </c>
      <c r="K148" s="8">
        <v>4</v>
      </c>
      <c r="L148" s="8" t="s">
        <v>42</v>
      </c>
      <c r="M148" s="8">
        <v>2</v>
      </c>
      <c r="N148" s="102">
        <v>0.1</v>
      </c>
      <c r="O148" s="8" t="s">
        <v>251</v>
      </c>
      <c r="P148" s="26" t="s">
        <v>29</v>
      </c>
      <c r="Q148" s="9"/>
      <c r="R148" s="9">
        <v>3</v>
      </c>
      <c r="S148" s="5">
        <v>1</v>
      </c>
      <c r="T148" s="96" t="s">
        <v>367</v>
      </c>
      <c r="U148" s="44" t="s">
        <v>383</v>
      </c>
      <c r="V148" s="102">
        <v>0</v>
      </c>
    </row>
    <row r="149" spans="1:22">
      <c r="A149" s="26">
        <v>147</v>
      </c>
      <c r="B149" s="26" t="s">
        <v>10</v>
      </c>
      <c r="C149" s="26">
        <v>100</v>
      </c>
      <c r="D149" s="6">
        <f t="shared" si="4"/>
        <v>31.847133757961782</v>
      </c>
      <c r="E149" s="7">
        <v>16</v>
      </c>
      <c r="F149" s="7">
        <v>1</v>
      </c>
      <c r="G149" s="7">
        <v>8</v>
      </c>
      <c r="H149" s="7">
        <f t="shared" si="5"/>
        <v>128</v>
      </c>
      <c r="I149" s="7">
        <v>1</v>
      </c>
      <c r="J149" s="8">
        <v>1</v>
      </c>
      <c r="K149" s="8">
        <v>4</v>
      </c>
      <c r="L149" s="8" t="s">
        <v>42</v>
      </c>
      <c r="M149" s="8">
        <v>2</v>
      </c>
      <c r="N149" s="102">
        <v>0.1</v>
      </c>
      <c r="O149" s="8" t="s">
        <v>251</v>
      </c>
      <c r="P149" s="26" t="s">
        <v>139</v>
      </c>
      <c r="Q149" s="9"/>
      <c r="R149" s="9">
        <v>3</v>
      </c>
      <c r="S149" s="5">
        <v>1</v>
      </c>
      <c r="T149" s="96" t="s">
        <v>131</v>
      </c>
      <c r="U149" s="44" t="s">
        <v>383</v>
      </c>
      <c r="V149" s="102">
        <v>0.6</v>
      </c>
    </row>
    <row r="150" spans="1:22" ht="26.25">
      <c r="A150" s="26">
        <v>148</v>
      </c>
      <c r="B150" s="26" t="s">
        <v>10</v>
      </c>
      <c r="C150" s="26">
        <v>210</v>
      </c>
      <c r="D150" s="6">
        <f t="shared" si="4"/>
        <v>66.878980891719749</v>
      </c>
      <c r="E150" s="7">
        <v>24</v>
      </c>
      <c r="F150" s="7">
        <v>4</v>
      </c>
      <c r="G150" s="7">
        <v>12</v>
      </c>
      <c r="H150" s="7">
        <f t="shared" si="5"/>
        <v>288</v>
      </c>
      <c r="I150" s="7">
        <v>3</v>
      </c>
      <c r="J150" s="119">
        <v>2</v>
      </c>
      <c r="K150" s="8">
        <v>4</v>
      </c>
      <c r="L150" s="8" t="s">
        <v>39</v>
      </c>
      <c r="M150" s="8">
        <v>3</v>
      </c>
      <c r="N150" s="102" t="s">
        <v>406</v>
      </c>
      <c r="O150" s="8" t="s">
        <v>70</v>
      </c>
      <c r="P150" s="126" t="s">
        <v>32</v>
      </c>
      <c r="Q150" s="9" t="s">
        <v>412</v>
      </c>
      <c r="R150" s="9" t="s">
        <v>250</v>
      </c>
      <c r="S150" s="5">
        <v>1</v>
      </c>
      <c r="T150" s="125" t="s">
        <v>411</v>
      </c>
      <c r="U150" s="44" t="s">
        <v>383</v>
      </c>
      <c r="V150" s="128">
        <v>0.6</v>
      </c>
    </row>
    <row r="151" spans="1:22" ht="45">
      <c r="A151" s="26">
        <v>149</v>
      </c>
      <c r="B151" s="26" t="s">
        <v>10</v>
      </c>
      <c r="C151" s="26" t="s">
        <v>260</v>
      </c>
      <c r="D151" s="6" t="s">
        <v>244</v>
      </c>
      <c r="E151" s="7">
        <v>24</v>
      </c>
      <c r="F151" s="7">
        <v>9</v>
      </c>
      <c r="G151" s="7">
        <v>9</v>
      </c>
      <c r="H151" s="7">
        <f t="shared" si="5"/>
        <v>216</v>
      </c>
      <c r="I151" s="7">
        <v>2</v>
      </c>
      <c r="J151" s="8">
        <v>3</v>
      </c>
      <c r="K151" s="8">
        <v>4</v>
      </c>
      <c r="L151" s="8" t="s">
        <v>42</v>
      </c>
      <c r="M151" s="8">
        <v>3</v>
      </c>
      <c r="N151" s="102">
        <v>0.3</v>
      </c>
      <c r="O151" s="8" t="s">
        <v>251</v>
      </c>
      <c r="P151" s="26" t="s">
        <v>30</v>
      </c>
      <c r="Q151" s="9" t="s">
        <v>137</v>
      </c>
      <c r="R151" s="9" t="s">
        <v>43</v>
      </c>
      <c r="S151" s="5">
        <v>1</v>
      </c>
      <c r="T151" s="96" t="s">
        <v>150</v>
      </c>
      <c r="U151" s="44" t="s">
        <v>383</v>
      </c>
      <c r="V151" s="102">
        <v>0.6</v>
      </c>
    </row>
    <row r="152" spans="1:22" ht="39">
      <c r="A152" s="26">
        <v>150</v>
      </c>
      <c r="B152" s="26" t="s">
        <v>10</v>
      </c>
      <c r="C152" s="26" t="s">
        <v>261</v>
      </c>
      <c r="D152" s="6">
        <v>52.51</v>
      </c>
      <c r="E152" s="7">
        <v>25</v>
      </c>
      <c r="F152" s="7">
        <v>1</v>
      </c>
      <c r="G152" s="7">
        <v>15</v>
      </c>
      <c r="H152" s="7">
        <f t="shared" si="5"/>
        <v>375</v>
      </c>
      <c r="I152" s="7">
        <v>1</v>
      </c>
      <c r="J152" s="8">
        <v>3</v>
      </c>
      <c r="K152" s="8">
        <v>4</v>
      </c>
      <c r="L152" s="8" t="s">
        <v>42</v>
      </c>
      <c r="M152" s="8">
        <v>2</v>
      </c>
      <c r="N152" s="102" t="s">
        <v>406</v>
      </c>
      <c r="O152" s="8" t="s">
        <v>70</v>
      </c>
      <c r="P152" s="26" t="s">
        <v>30</v>
      </c>
      <c r="Q152" s="9" t="s">
        <v>158</v>
      </c>
      <c r="R152" s="9" t="s">
        <v>43</v>
      </c>
      <c r="S152" s="5">
        <v>1</v>
      </c>
      <c r="T152" s="96"/>
      <c r="U152" s="44" t="s">
        <v>383</v>
      </c>
      <c r="V152" s="102">
        <v>0.6</v>
      </c>
    </row>
    <row r="153" spans="1:22" ht="26.25">
      <c r="A153" s="26">
        <v>151</v>
      </c>
      <c r="B153" s="26" t="s">
        <v>10</v>
      </c>
      <c r="C153" s="26">
        <v>190</v>
      </c>
      <c r="D153" s="6">
        <f t="shared" si="4"/>
        <v>60.509554140127385</v>
      </c>
      <c r="E153" s="7">
        <v>16</v>
      </c>
      <c r="F153" s="7">
        <v>4</v>
      </c>
      <c r="G153" s="7">
        <v>9</v>
      </c>
      <c r="H153" s="7">
        <f t="shared" si="5"/>
        <v>144</v>
      </c>
      <c r="I153" s="7">
        <v>2</v>
      </c>
      <c r="J153" s="8">
        <v>2</v>
      </c>
      <c r="K153" s="8">
        <v>4</v>
      </c>
      <c r="L153" s="8" t="s">
        <v>42</v>
      </c>
      <c r="M153" s="8">
        <v>2</v>
      </c>
      <c r="N153" s="102">
        <v>0.1</v>
      </c>
      <c r="O153" s="8" t="s">
        <v>251</v>
      </c>
      <c r="P153" s="26" t="s">
        <v>29</v>
      </c>
      <c r="Q153" s="9"/>
      <c r="R153" s="9">
        <v>3</v>
      </c>
      <c r="S153" s="5">
        <v>1</v>
      </c>
      <c r="T153" s="96" t="s">
        <v>151</v>
      </c>
      <c r="U153" s="44" t="s">
        <v>383</v>
      </c>
      <c r="V153" s="102">
        <v>0.6</v>
      </c>
    </row>
    <row r="154" spans="1:22" ht="39">
      <c r="A154" s="26">
        <v>152</v>
      </c>
      <c r="B154" s="26" t="s">
        <v>10</v>
      </c>
      <c r="C154" s="26">
        <v>200</v>
      </c>
      <c r="D154" s="6">
        <f t="shared" si="4"/>
        <v>63.694267515923563</v>
      </c>
      <c r="E154" s="7">
        <v>25</v>
      </c>
      <c r="F154" s="7">
        <v>10</v>
      </c>
      <c r="G154" s="7">
        <v>8</v>
      </c>
      <c r="H154" s="7">
        <f t="shared" si="5"/>
        <v>200</v>
      </c>
      <c r="I154" s="7">
        <v>2</v>
      </c>
      <c r="J154" s="8">
        <v>3</v>
      </c>
      <c r="K154" s="8">
        <v>4</v>
      </c>
      <c r="L154" s="8" t="s">
        <v>42</v>
      </c>
      <c r="M154" s="8">
        <v>2</v>
      </c>
      <c r="N154" s="102">
        <v>0.3</v>
      </c>
      <c r="O154" s="8" t="s">
        <v>251</v>
      </c>
      <c r="P154" s="26" t="s">
        <v>30</v>
      </c>
      <c r="Q154" s="9" t="s">
        <v>159</v>
      </c>
      <c r="R154" s="9" t="s">
        <v>43</v>
      </c>
      <c r="S154" s="5">
        <v>1</v>
      </c>
      <c r="T154" s="96" t="s">
        <v>152</v>
      </c>
      <c r="U154" s="44" t="s">
        <v>383</v>
      </c>
      <c r="V154" s="102">
        <v>0.6</v>
      </c>
    </row>
    <row r="155" spans="1:22" ht="39">
      <c r="A155" s="26">
        <v>153</v>
      </c>
      <c r="B155" s="26" t="s">
        <v>10</v>
      </c>
      <c r="C155" s="26">
        <v>195</v>
      </c>
      <c r="D155" s="6">
        <f t="shared" si="4"/>
        <v>62.101910828025474</v>
      </c>
      <c r="E155" s="7">
        <v>25</v>
      </c>
      <c r="F155" s="7">
        <v>5</v>
      </c>
      <c r="G155" s="7">
        <v>7</v>
      </c>
      <c r="H155" s="7">
        <f t="shared" si="5"/>
        <v>175</v>
      </c>
      <c r="I155" s="7">
        <v>2</v>
      </c>
      <c r="J155" s="8">
        <v>3</v>
      </c>
      <c r="K155" s="8">
        <v>4</v>
      </c>
      <c r="L155" s="8" t="s">
        <v>39</v>
      </c>
      <c r="M155" s="8">
        <v>2</v>
      </c>
      <c r="N155" s="102" t="s">
        <v>406</v>
      </c>
      <c r="O155" s="8" t="s">
        <v>70</v>
      </c>
      <c r="P155" s="26" t="s">
        <v>30</v>
      </c>
      <c r="Q155" s="9" t="s">
        <v>160</v>
      </c>
      <c r="R155" s="9" t="s">
        <v>43</v>
      </c>
      <c r="S155" s="5">
        <v>1</v>
      </c>
      <c r="T155" s="96" t="s">
        <v>153</v>
      </c>
      <c r="U155" s="44" t="s">
        <v>383</v>
      </c>
      <c r="V155" s="102">
        <v>0.6</v>
      </c>
    </row>
    <row r="156" spans="1:22">
      <c r="A156" s="26">
        <v>154</v>
      </c>
      <c r="B156" s="26" t="s">
        <v>10</v>
      </c>
      <c r="C156" s="26">
        <v>150</v>
      </c>
      <c r="D156" s="6">
        <f t="shared" si="4"/>
        <v>47.770700636942671</v>
      </c>
      <c r="E156" s="7">
        <v>17</v>
      </c>
      <c r="F156" s="7">
        <v>2</v>
      </c>
      <c r="G156" s="7">
        <v>8</v>
      </c>
      <c r="H156" s="7">
        <f t="shared" si="5"/>
        <v>136</v>
      </c>
      <c r="I156" s="7">
        <v>1</v>
      </c>
      <c r="J156" s="8">
        <v>2</v>
      </c>
      <c r="K156" s="8">
        <v>4</v>
      </c>
      <c r="L156" s="8" t="s">
        <v>40</v>
      </c>
      <c r="M156" s="8">
        <v>2</v>
      </c>
      <c r="N156" s="102">
        <v>0.1</v>
      </c>
      <c r="O156" s="8" t="s">
        <v>251</v>
      </c>
      <c r="P156" s="26" t="s">
        <v>29</v>
      </c>
      <c r="Q156" s="9"/>
      <c r="R156" s="9">
        <v>3</v>
      </c>
      <c r="S156" s="5">
        <v>1</v>
      </c>
      <c r="T156" s="96" t="s">
        <v>31</v>
      </c>
      <c r="U156" s="44" t="s">
        <v>383</v>
      </c>
      <c r="V156" s="102">
        <v>0.3</v>
      </c>
    </row>
    <row r="157" spans="1:22" ht="39">
      <c r="A157" s="26">
        <v>155</v>
      </c>
      <c r="B157" s="26" t="s">
        <v>10</v>
      </c>
      <c r="C157" s="26" t="s">
        <v>262</v>
      </c>
      <c r="D157" s="6" t="s">
        <v>245</v>
      </c>
      <c r="E157" s="7">
        <v>18</v>
      </c>
      <c r="F157" s="7">
        <v>1</v>
      </c>
      <c r="G157" s="7">
        <v>10</v>
      </c>
      <c r="H157" s="7">
        <f t="shared" si="5"/>
        <v>180</v>
      </c>
      <c r="I157" s="7">
        <v>2</v>
      </c>
      <c r="J157" s="8">
        <v>1</v>
      </c>
      <c r="K157" s="8">
        <v>4</v>
      </c>
      <c r="L157" s="8" t="s">
        <v>42</v>
      </c>
      <c r="M157" s="8">
        <v>2</v>
      </c>
      <c r="N157" s="102">
        <v>0.1</v>
      </c>
      <c r="O157" s="8" t="s">
        <v>251</v>
      </c>
      <c r="P157" s="26" t="s">
        <v>30</v>
      </c>
      <c r="Q157" s="9" t="s">
        <v>114</v>
      </c>
      <c r="R157" s="9" t="s">
        <v>43</v>
      </c>
      <c r="S157" s="5">
        <v>1</v>
      </c>
      <c r="T157" s="96" t="s">
        <v>156</v>
      </c>
      <c r="U157" s="44" t="s">
        <v>383</v>
      </c>
      <c r="V157" s="102">
        <v>0.6</v>
      </c>
    </row>
    <row r="158" spans="1:22" ht="45">
      <c r="A158" s="26">
        <v>156</v>
      </c>
      <c r="B158" s="26" t="s">
        <v>161</v>
      </c>
      <c r="C158" s="26">
        <v>82</v>
      </c>
      <c r="D158" s="6">
        <f t="shared" si="4"/>
        <v>26.114649681528661</v>
      </c>
      <c r="E158" s="7">
        <v>10</v>
      </c>
      <c r="F158" s="7">
        <v>5</v>
      </c>
      <c r="G158" s="7">
        <v>7</v>
      </c>
      <c r="H158" s="7">
        <f t="shared" si="5"/>
        <v>70</v>
      </c>
      <c r="I158" s="7">
        <v>3</v>
      </c>
      <c r="J158" s="8">
        <v>2</v>
      </c>
      <c r="K158" s="8">
        <v>3</v>
      </c>
      <c r="L158" s="8" t="s">
        <v>39</v>
      </c>
      <c r="M158" s="8">
        <v>4</v>
      </c>
      <c r="N158" s="102">
        <v>0.1</v>
      </c>
      <c r="O158" s="8" t="s">
        <v>251</v>
      </c>
      <c r="P158" s="30" t="s">
        <v>71</v>
      </c>
      <c r="Q158" s="9"/>
      <c r="R158" s="9" t="s">
        <v>250</v>
      </c>
      <c r="S158" s="5">
        <v>1</v>
      </c>
      <c r="T158" s="96" t="s">
        <v>368</v>
      </c>
      <c r="U158" s="97" t="s">
        <v>384</v>
      </c>
      <c r="V158" s="102" t="s">
        <v>403</v>
      </c>
    </row>
    <row r="159" spans="1:22" ht="39">
      <c r="A159" s="26">
        <v>157</v>
      </c>
      <c r="B159" s="26" t="s">
        <v>10</v>
      </c>
      <c r="C159" s="26">
        <v>335</v>
      </c>
      <c r="D159" s="6">
        <f t="shared" si="4"/>
        <v>106.68789808917197</v>
      </c>
      <c r="E159" s="7">
        <v>9</v>
      </c>
      <c r="F159" s="7">
        <v>3</v>
      </c>
      <c r="G159" s="7">
        <v>8</v>
      </c>
      <c r="H159" s="7">
        <f t="shared" si="5"/>
        <v>72</v>
      </c>
      <c r="I159" s="7">
        <v>4</v>
      </c>
      <c r="J159" s="8">
        <v>2</v>
      </c>
      <c r="K159" s="8">
        <v>4</v>
      </c>
      <c r="L159" s="8" t="s">
        <v>39</v>
      </c>
      <c r="M159" s="8">
        <v>3</v>
      </c>
      <c r="N159" s="102">
        <v>0.1</v>
      </c>
      <c r="O159" s="8" t="s">
        <v>251</v>
      </c>
      <c r="P159" s="26" t="s">
        <v>29</v>
      </c>
      <c r="Q159" s="9"/>
      <c r="R159" s="9">
        <v>3</v>
      </c>
      <c r="S159" s="5">
        <v>1</v>
      </c>
      <c r="T159" s="96" t="s">
        <v>369</v>
      </c>
      <c r="U159" s="44" t="s">
        <v>383</v>
      </c>
      <c r="V159" s="102">
        <v>0.3</v>
      </c>
    </row>
    <row r="160" spans="1:22">
      <c r="A160" s="26">
        <v>158</v>
      </c>
      <c r="B160" s="26" t="s">
        <v>10</v>
      </c>
      <c r="C160" s="26">
        <v>110</v>
      </c>
      <c r="D160" s="6">
        <f t="shared" si="4"/>
        <v>35.031847133757964</v>
      </c>
      <c r="E160" s="7">
        <v>10</v>
      </c>
      <c r="F160" s="7">
        <v>2</v>
      </c>
      <c r="G160" s="7">
        <v>6</v>
      </c>
      <c r="H160" s="7">
        <f t="shared" si="5"/>
        <v>60</v>
      </c>
      <c r="I160" s="7">
        <v>2</v>
      </c>
      <c r="J160" s="8">
        <v>1</v>
      </c>
      <c r="K160" s="8">
        <v>4</v>
      </c>
      <c r="L160" s="8" t="s">
        <v>42</v>
      </c>
      <c r="M160" s="8">
        <v>1</v>
      </c>
      <c r="N160" s="102">
        <v>0.1</v>
      </c>
      <c r="O160" s="8" t="s">
        <v>251</v>
      </c>
      <c r="P160" s="26" t="s">
        <v>29</v>
      </c>
      <c r="Q160" s="9"/>
      <c r="R160" s="9">
        <v>3</v>
      </c>
      <c r="S160" s="5">
        <v>1</v>
      </c>
      <c r="T160" s="96" t="s">
        <v>370</v>
      </c>
      <c r="U160" s="44" t="s">
        <v>383</v>
      </c>
      <c r="V160" s="102">
        <v>0.3</v>
      </c>
    </row>
    <row r="161" spans="1:22">
      <c r="A161" s="26">
        <v>159</v>
      </c>
      <c r="B161" s="26" t="s">
        <v>10</v>
      </c>
      <c r="C161" s="26">
        <v>250</v>
      </c>
      <c r="D161" s="6">
        <f t="shared" si="4"/>
        <v>79.617834394904449</v>
      </c>
      <c r="E161" s="7">
        <v>15</v>
      </c>
      <c r="F161" s="7">
        <v>5</v>
      </c>
      <c r="G161" s="7">
        <v>9</v>
      </c>
      <c r="H161" s="7">
        <f t="shared" si="5"/>
        <v>135</v>
      </c>
      <c r="I161" s="7">
        <v>1</v>
      </c>
      <c r="J161" s="8">
        <v>2</v>
      </c>
      <c r="K161" s="8">
        <v>4</v>
      </c>
      <c r="L161" s="8" t="s">
        <v>42</v>
      </c>
      <c r="M161" s="8">
        <v>2</v>
      </c>
      <c r="N161" s="102">
        <v>0.3</v>
      </c>
      <c r="O161" s="8" t="s">
        <v>251</v>
      </c>
      <c r="P161" s="26" t="s">
        <v>139</v>
      </c>
      <c r="Q161" s="9"/>
      <c r="R161" s="9">
        <v>3</v>
      </c>
      <c r="S161" s="5">
        <v>1</v>
      </c>
      <c r="T161" s="96" t="s">
        <v>371</v>
      </c>
      <c r="U161" s="44" t="s">
        <v>383</v>
      </c>
      <c r="V161" s="102">
        <v>0.6</v>
      </c>
    </row>
    <row r="162" spans="1:22">
      <c r="A162" s="26">
        <v>160</v>
      </c>
      <c r="B162" s="26" t="s">
        <v>10</v>
      </c>
      <c r="C162" s="26">
        <v>220</v>
      </c>
      <c r="D162" s="6">
        <f t="shared" si="4"/>
        <v>70.063694267515928</v>
      </c>
      <c r="E162" s="7">
        <v>27</v>
      </c>
      <c r="F162" s="7">
        <v>6</v>
      </c>
      <c r="G162" s="7">
        <v>8</v>
      </c>
      <c r="H162" s="7">
        <f t="shared" si="5"/>
        <v>216</v>
      </c>
      <c r="I162" s="7">
        <v>1</v>
      </c>
      <c r="J162" s="8">
        <v>2</v>
      </c>
      <c r="K162" s="8">
        <v>4</v>
      </c>
      <c r="L162" s="8" t="s">
        <v>40</v>
      </c>
      <c r="M162" s="8">
        <v>1</v>
      </c>
      <c r="N162" s="102">
        <v>0.1</v>
      </c>
      <c r="O162" s="8" t="s">
        <v>251</v>
      </c>
      <c r="P162" s="26" t="s">
        <v>29</v>
      </c>
      <c r="Q162" s="9"/>
      <c r="R162" s="9">
        <v>3</v>
      </c>
      <c r="S162" s="5">
        <v>1</v>
      </c>
      <c r="T162" s="96"/>
      <c r="U162" s="44" t="s">
        <v>383</v>
      </c>
      <c r="V162" s="102">
        <v>0.3</v>
      </c>
    </row>
    <row r="163" spans="1:22">
      <c r="A163" s="26">
        <v>161</v>
      </c>
      <c r="B163" s="26" t="s">
        <v>10</v>
      </c>
      <c r="C163" s="26">
        <v>187</v>
      </c>
      <c r="D163" s="6">
        <f t="shared" si="4"/>
        <v>59.554140127388536</v>
      </c>
      <c r="E163" s="7">
        <v>20</v>
      </c>
      <c r="F163" s="7">
        <v>4</v>
      </c>
      <c r="G163" s="7">
        <v>9</v>
      </c>
      <c r="H163" s="7">
        <f t="shared" si="5"/>
        <v>180</v>
      </c>
      <c r="I163" s="7">
        <v>1</v>
      </c>
      <c r="J163" s="8">
        <v>1</v>
      </c>
      <c r="K163" s="8">
        <v>4</v>
      </c>
      <c r="L163" s="8" t="s">
        <v>40</v>
      </c>
      <c r="M163" s="8">
        <v>1</v>
      </c>
      <c r="N163" s="102">
        <v>0.1</v>
      </c>
      <c r="O163" s="8" t="s">
        <v>251</v>
      </c>
      <c r="P163" s="26" t="s">
        <v>29</v>
      </c>
      <c r="Q163" s="9"/>
      <c r="R163" s="9">
        <v>3</v>
      </c>
      <c r="S163" s="5">
        <v>1</v>
      </c>
      <c r="T163" s="96"/>
      <c r="U163" s="44" t="s">
        <v>383</v>
      </c>
      <c r="V163" s="102">
        <v>0.6</v>
      </c>
    </row>
    <row r="164" spans="1:22" ht="45">
      <c r="A164" s="26">
        <v>162</v>
      </c>
      <c r="B164" s="26" t="s">
        <v>10</v>
      </c>
      <c r="C164" s="26" t="s">
        <v>263</v>
      </c>
      <c r="D164" s="6" t="s">
        <v>246</v>
      </c>
      <c r="E164" s="7">
        <v>16</v>
      </c>
      <c r="F164" s="7">
        <v>1</v>
      </c>
      <c r="G164" s="7">
        <v>10</v>
      </c>
      <c r="H164" s="7">
        <f t="shared" si="5"/>
        <v>160</v>
      </c>
      <c r="I164" s="7">
        <v>2</v>
      </c>
      <c r="J164" s="8">
        <v>1</v>
      </c>
      <c r="K164" s="8">
        <v>4</v>
      </c>
      <c r="L164" s="8" t="s">
        <v>40</v>
      </c>
      <c r="M164" s="8">
        <v>2</v>
      </c>
      <c r="N164" s="102">
        <v>0.1</v>
      </c>
      <c r="O164" s="8" t="s">
        <v>251</v>
      </c>
      <c r="P164" s="26" t="s">
        <v>29</v>
      </c>
      <c r="Q164" s="9"/>
      <c r="R164" s="9">
        <v>3</v>
      </c>
      <c r="S164" s="5">
        <v>1</v>
      </c>
      <c r="T164" s="96" t="s">
        <v>155</v>
      </c>
      <c r="U164" s="44" t="s">
        <v>383</v>
      </c>
      <c r="V164" s="102">
        <v>0</v>
      </c>
    </row>
    <row r="165" spans="1:22">
      <c r="A165" s="26">
        <v>163</v>
      </c>
      <c r="B165" s="26" t="s">
        <v>10</v>
      </c>
      <c r="C165" s="26">
        <v>82</v>
      </c>
      <c r="D165" s="6">
        <f t="shared" si="4"/>
        <v>26.114649681528661</v>
      </c>
      <c r="E165" s="7">
        <v>15</v>
      </c>
      <c r="F165" s="7">
        <v>1</v>
      </c>
      <c r="G165" s="7">
        <v>11</v>
      </c>
      <c r="H165" s="7">
        <f t="shared" si="5"/>
        <v>165</v>
      </c>
      <c r="I165" s="7">
        <v>1</v>
      </c>
      <c r="J165" s="8">
        <v>2</v>
      </c>
      <c r="K165" s="8">
        <v>4</v>
      </c>
      <c r="L165" s="8" t="s">
        <v>40</v>
      </c>
      <c r="M165" s="8">
        <v>1</v>
      </c>
      <c r="N165" s="102">
        <v>0.1</v>
      </c>
      <c r="O165" s="8" t="s">
        <v>251</v>
      </c>
      <c r="P165" s="26" t="s">
        <v>29</v>
      </c>
      <c r="Q165" s="9"/>
      <c r="R165" s="9">
        <v>3</v>
      </c>
      <c r="S165" s="5">
        <v>1</v>
      </c>
      <c r="T165" s="96" t="s">
        <v>148</v>
      </c>
      <c r="U165" s="44" t="s">
        <v>383</v>
      </c>
      <c r="V165" s="102">
        <v>0</v>
      </c>
    </row>
    <row r="166" spans="1:22" ht="30">
      <c r="A166" s="26">
        <v>164</v>
      </c>
      <c r="B166" s="26" t="s">
        <v>26</v>
      </c>
      <c r="C166" s="26">
        <v>163</v>
      </c>
      <c r="D166" s="6">
        <f t="shared" si="4"/>
        <v>51.910828025477706</v>
      </c>
      <c r="E166" s="7">
        <v>17</v>
      </c>
      <c r="F166" s="7">
        <v>2</v>
      </c>
      <c r="G166" s="7">
        <v>11</v>
      </c>
      <c r="H166" s="7">
        <f t="shared" si="5"/>
        <v>187</v>
      </c>
      <c r="I166" s="7">
        <v>1</v>
      </c>
      <c r="J166" s="8">
        <v>2</v>
      </c>
      <c r="K166" s="8">
        <v>4</v>
      </c>
      <c r="L166" s="8" t="s">
        <v>40</v>
      </c>
      <c r="M166" s="8">
        <v>1</v>
      </c>
      <c r="N166" s="102">
        <v>0.1</v>
      </c>
      <c r="O166" s="8" t="s">
        <v>251</v>
      </c>
      <c r="P166" s="26" t="s">
        <v>29</v>
      </c>
      <c r="Q166" s="9"/>
      <c r="R166" s="9">
        <v>3</v>
      </c>
      <c r="S166" s="5">
        <v>1</v>
      </c>
      <c r="T166" s="96" t="s">
        <v>148</v>
      </c>
      <c r="U166" s="44" t="s">
        <v>383</v>
      </c>
      <c r="V166" s="102">
        <v>0.3</v>
      </c>
    </row>
    <row r="167" spans="1:22" ht="45">
      <c r="A167" s="26">
        <v>165</v>
      </c>
      <c r="B167" s="26" t="s">
        <v>9</v>
      </c>
      <c r="C167" s="26">
        <v>128</v>
      </c>
      <c r="D167" s="6">
        <f t="shared" si="4"/>
        <v>40.764331210191081</v>
      </c>
      <c r="E167" s="7">
        <v>16</v>
      </c>
      <c r="F167" s="7">
        <v>4</v>
      </c>
      <c r="G167" s="7">
        <v>12</v>
      </c>
      <c r="H167" s="7">
        <f t="shared" si="5"/>
        <v>192</v>
      </c>
      <c r="I167" s="7">
        <v>2</v>
      </c>
      <c r="J167" s="8">
        <v>2</v>
      </c>
      <c r="K167" s="8">
        <v>4</v>
      </c>
      <c r="L167" s="8" t="s">
        <v>40</v>
      </c>
      <c r="M167" s="8">
        <v>2</v>
      </c>
      <c r="N167" s="102">
        <v>0.1</v>
      </c>
      <c r="O167" s="8" t="s">
        <v>251</v>
      </c>
      <c r="P167" s="26" t="s">
        <v>29</v>
      </c>
      <c r="Q167" s="9"/>
      <c r="R167" s="9">
        <v>3</v>
      </c>
      <c r="S167" s="5">
        <v>1</v>
      </c>
      <c r="T167" s="96" t="s">
        <v>162</v>
      </c>
      <c r="U167" s="44" t="s">
        <v>383</v>
      </c>
      <c r="V167" s="102">
        <v>0.3</v>
      </c>
    </row>
    <row r="168" spans="1:22" ht="51.75">
      <c r="A168" s="26">
        <v>166</v>
      </c>
      <c r="B168" s="26" t="s">
        <v>35</v>
      </c>
      <c r="C168" s="26">
        <v>420</v>
      </c>
      <c r="D168" s="6">
        <f t="shared" si="4"/>
        <v>133.7579617834395</v>
      </c>
      <c r="E168" s="7">
        <v>26</v>
      </c>
      <c r="F168" s="7">
        <v>8</v>
      </c>
      <c r="G168" s="7">
        <v>15</v>
      </c>
      <c r="H168" s="7">
        <f t="shared" si="5"/>
        <v>390</v>
      </c>
      <c r="I168" s="7">
        <v>3</v>
      </c>
      <c r="J168" s="8">
        <v>3</v>
      </c>
      <c r="K168" s="8">
        <v>4</v>
      </c>
      <c r="L168" s="8" t="s">
        <v>39</v>
      </c>
      <c r="M168" s="8">
        <v>4</v>
      </c>
      <c r="N168" s="102" t="s">
        <v>406</v>
      </c>
      <c r="O168" s="8" t="s">
        <v>70</v>
      </c>
      <c r="P168" s="26" t="s">
        <v>32</v>
      </c>
      <c r="Q168" s="9" t="s">
        <v>164</v>
      </c>
      <c r="R168" s="9" t="s">
        <v>43</v>
      </c>
      <c r="S168" s="5">
        <v>1</v>
      </c>
      <c r="T168" s="96" t="s">
        <v>163</v>
      </c>
      <c r="U168" s="44" t="s">
        <v>383</v>
      </c>
      <c r="V168" s="102">
        <v>0.6</v>
      </c>
    </row>
    <row r="169" spans="1:22">
      <c r="A169" s="26">
        <v>167</v>
      </c>
      <c r="B169" s="26" t="s">
        <v>10</v>
      </c>
      <c r="C169" s="26">
        <v>197</v>
      </c>
      <c r="D169" s="6">
        <f t="shared" si="4"/>
        <v>62.738853503184714</v>
      </c>
      <c r="E169" s="7">
        <v>23</v>
      </c>
      <c r="F169" s="7">
        <v>3</v>
      </c>
      <c r="G169" s="7">
        <v>12</v>
      </c>
      <c r="H169" s="7">
        <f t="shared" si="5"/>
        <v>276</v>
      </c>
      <c r="I169" s="7">
        <v>2</v>
      </c>
      <c r="J169" s="8">
        <v>1</v>
      </c>
      <c r="K169" s="8">
        <v>4</v>
      </c>
      <c r="L169" s="8" t="s">
        <v>42</v>
      </c>
      <c r="M169" s="8">
        <v>2</v>
      </c>
      <c r="N169" s="102">
        <v>0.1</v>
      </c>
      <c r="O169" s="8" t="s">
        <v>251</v>
      </c>
      <c r="P169" s="26" t="s">
        <v>29</v>
      </c>
      <c r="Q169" s="9"/>
      <c r="R169" s="9">
        <v>3</v>
      </c>
      <c r="S169" s="5">
        <v>1</v>
      </c>
      <c r="T169" s="96" t="s">
        <v>34</v>
      </c>
      <c r="U169" s="44" t="s">
        <v>383</v>
      </c>
      <c r="V169" s="102">
        <v>0</v>
      </c>
    </row>
    <row r="170" spans="1:22" ht="51.75">
      <c r="A170" s="26">
        <v>168</v>
      </c>
      <c r="B170" s="26" t="s">
        <v>26</v>
      </c>
      <c r="C170" s="26">
        <v>283</v>
      </c>
      <c r="D170" s="6">
        <f t="shared" si="4"/>
        <v>90.127388535031841</v>
      </c>
      <c r="E170" s="7">
        <v>23</v>
      </c>
      <c r="F170" s="7">
        <v>13</v>
      </c>
      <c r="G170" s="7">
        <v>15</v>
      </c>
      <c r="H170" s="7">
        <f t="shared" si="5"/>
        <v>345</v>
      </c>
      <c r="I170" s="7">
        <v>3</v>
      </c>
      <c r="J170" s="8">
        <v>3</v>
      </c>
      <c r="K170" s="8">
        <v>4</v>
      </c>
      <c r="L170" s="8" t="s">
        <v>39</v>
      </c>
      <c r="M170" s="8">
        <v>4</v>
      </c>
      <c r="N170" s="102" t="s">
        <v>406</v>
      </c>
      <c r="O170" s="8" t="s">
        <v>70</v>
      </c>
      <c r="P170" s="26" t="s">
        <v>32</v>
      </c>
      <c r="Q170" s="9" t="s">
        <v>165</v>
      </c>
      <c r="R170" s="9" t="s">
        <v>43</v>
      </c>
      <c r="S170" s="5">
        <v>1</v>
      </c>
      <c r="T170" s="96" t="s">
        <v>166</v>
      </c>
      <c r="U170" s="44" t="s">
        <v>383</v>
      </c>
      <c r="V170" s="102">
        <v>0</v>
      </c>
    </row>
    <row r="171" spans="1:22" ht="30">
      <c r="A171" s="26">
        <v>169</v>
      </c>
      <c r="B171" s="26" t="s">
        <v>154</v>
      </c>
      <c r="C171" s="26">
        <v>167</v>
      </c>
      <c r="D171" s="6">
        <f t="shared" si="4"/>
        <v>53.184713375796179</v>
      </c>
      <c r="E171" s="7">
        <v>18</v>
      </c>
      <c r="F171" s="7">
        <v>3</v>
      </c>
      <c r="G171" s="7">
        <v>5</v>
      </c>
      <c r="H171" s="7">
        <f t="shared" si="5"/>
        <v>90</v>
      </c>
      <c r="I171" s="7">
        <v>2</v>
      </c>
      <c r="J171" s="8">
        <v>3</v>
      </c>
      <c r="K171" s="8">
        <v>4</v>
      </c>
      <c r="L171" s="8" t="s">
        <v>39</v>
      </c>
      <c r="M171" s="8">
        <v>4</v>
      </c>
      <c r="N171" s="102">
        <v>0.3</v>
      </c>
      <c r="O171" s="8" t="s">
        <v>251</v>
      </c>
      <c r="P171" s="30" t="s">
        <v>71</v>
      </c>
      <c r="Q171" s="9"/>
      <c r="R171" s="9" t="s">
        <v>250</v>
      </c>
      <c r="S171" s="5">
        <v>1</v>
      </c>
      <c r="T171" s="96" t="s">
        <v>372</v>
      </c>
      <c r="U171" s="97" t="s">
        <v>384</v>
      </c>
      <c r="V171" s="102" t="s">
        <v>403</v>
      </c>
    </row>
    <row r="172" spans="1:22" ht="30">
      <c r="A172" s="26">
        <v>170</v>
      </c>
      <c r="B172" s="26" t="s">
        <v>154</v>
      </c>
      <c r="C172" s="26">
        <v>183</v>
      </c>
      <c r="D172" s="6">
        <f t="shared" si="4"/>
        <v>58.280254777070063</v>
      </c>
      <c r="E172" s="7">
        <v>18</v>
      </c>
      <c r="F172" s="7">
        <v>3</v>
      </c>
      <c r="G172" s="7">
        <v>5</v>
      </c>
      <c r="H172" s="7">
        <f t="shared" si="5"/>
        <v>90</v>
      </c>
      <c r="I172" s="7">
        <v>2</v>
      </c>
      <c r="J172" s="8">
        <v>3</v>
      </c>
      <c r="K172" s="8">
        <v>4</v>
      </c>
      <c r="L172" s="8" t="s">
        <v>39</v>
      </c>
      <c r="M172" s="8">
        <v>2</v>
      </c>
      <c r="N172" s="102">
        <v>0.3</v>
      </c>
      <c r="O172" s="8" t="s">
        <v>251</v>
      </c>
      <c r="P172" s="30" t="s">
        <v>71</v>
      </c>
      <c r="Q172" s="9"/>
      <c r="R172" s="9" t="s">
        <v>250</v>
      </c>
      <c r="S172" s="5">
        <v>1</v>
      </c>
      <c r="T172" s="96" t="s">
        <v>167</v>
      </c>
      <c r="U172" s="97" t="s">
        <v>384</v>
      </c>
      <c r="V172" s="102" t="s">
        <v>403</v>
      </c>
    </row>
    <row r="173" spans="1:22">
      <c r="A173" s="118">
        <v>171</v>
      </c>
      <c r="B173" s="118" t="s">
        <v>413</v>
      </c>
      <c r="C173" s="118"/>
      <c r="D173" s="129"/>
      <c r="E173" s="121"/>
      <c r="F173" s="121"/>
      <c r="G173" s="121"/>
      <c r="H173" s="121"/>
      <c r="I173" s="121"/>
      <c r="J173" s="119"/>
      <c r="K173" s="119"/>
      <c r="L173" s="119"/>
      <c r="M173" s="119"/>
      <c r="N173" s="128"/>
      <c r="O173" s="119"/>
      <c r="P173" s="118"/>
      <c r="Q173" s="127"/>
      <c r="R173" s="127"/>
      <c r="S173" s="130"/>
      <c r="T173" s="125"/>
      <c r="U173" s="132" t="s">
        <v>416</v>
      </c>
      <c r="V173" s="128"/>
    </row>
    <row r="174" spans="1:22" ht="45">
      <c r="A174" s="26">
        <v>172</v>
      </c>
      <c r="B174" s="26" t="s">
        <v>9</v>
      </c>
      <c r="C174" s="26">
        <v>166</v>
      </c>
      <c r="D174" s="6">
        <f t="shared" si="4"/>
        <v>52.866242038216555</v>
      </c>
      <c r="E174" s="7">
        <v>15</v>
      </c>
      <c r="F174" s="7">
        <v>3</v>
      </c>
      <c r="G174" s="7">
        <v>7</v>
      </c>
      <c r="H174" s="7">
        <f t="shared" si="5"/>
        <v>105</v>
      </c>
      <c r="I174" s="7">
        <v>2</v>
      </c>
      <c r="J174" s="8">
        <v>2</v>
      </c>
      <c r="K174" s="8">
        <v>4</v>
      </c>
      <c r="L174" s="8" t="s">
        <v>40</v>
      </c>
      <c r="M174" s="8">
        <v>2</v>
      </c>
      <c r="N174" s="102">
        <v>0.1</v>
      </c>
      <c r="O174" s="8" t="s">
        <v>251</v>
      </c>
      <c r="P174" s="26" t="s">
        <v>29</v>
      </c>
      <c r="Q174" s="9"/>
      <c r="R174" s="9">
        <v>3</v>
      </c>
      <c r="S174" s="5">
        <v>1</v>
      </c>
      <c r="T174" s="96" t="s">
        <v>373</v>
      </c>
      <c r="U174" s="44" t="s">
        <v>383</v>
      </c>
      <c r="V174" s="102">
        <v>0.3</v>
      </c>
    </row>
    <row r="175" spans="1:22" ht="30">
      <c r="A175" s="26">
        <v>173</v>
      </c>
      <c r="B175" s="26" t="s">
        <v>72</v>
      </c>
      <c r="C175" s="26">
        <v>250</v>
      </c>
      <c r="D175" s="6">
        <f t="shared" si="4"/>
        <v>79.617834394904449</v>
      </c>
      <c r="E175" s="7">
        <v>18</v>
      </c>
      <c r="F175" s="7">
        <v>10</v>
      </c>
      <c r="G175" s="7">
        <v>10</v>
      </c>
      <c r="H175" s="7">
        <f t="shared" si="5"/>
        <v>180</v>
      </c>
      <c r="I175" s="7">
        <v>2</v>
      </c>
      <c r="J175" s="8">
        <v>3</v>
      </c>
      <c r="K175" s="8">
        <v>4</v>
      </c>
      <c r="L175" s="8" t="s">
        <v>39</v>
      </c>
      <c r="M175" s="8">
        <v>2</v>
      </c>
      <c r="N175" s="102" t="s">
        <v>406</v>
      </c>
      <c r="O175" s="8" t="s">
        <v>251</v>
      </c>
      <c r="P175" s="30" t="s">
        <v>71</v>
      </c>
      <c r="Q175" s="9"/>
      <c r="R175" s="9" t="s">
        <v>250</v>
      </c>
      <c r="S175" s="5">
        <v>1</v>
      </c>
      <c r="T175" s="96" t="s">
        <v>392</v>
      </c>
      <c r="U175" s="44" t="s">
        <v>383</v>
      </c>
      <c r="V175" s="102" t="s">
        <v>403</v>
      </c>
    </row>
    <row r="176" spans="1:22" ht="30">
      <c r="A176" s="26">
        <v>174</v>
      </c>
      <c r="B176" s="26" t="s">
        <v>72</v>
      </c>
      <c r="C176" s="26">
        <v>182</v>
      </c>
      <c r="D176" s="6">
        <f t="shared" si="4"/>
        <v>57.961783439490446</v>
      </c>
      <c r="E176" s="7">
        <v>20</v>
      </c>
      <c r="F176" s="7">
        <v>15</v>
      </c>
      <c r="G176" s="7">
        <v>8</v>
      </c>
      <c r="H176" s="7">
        <f t="shared" si="5"/>
        <v>160</v>
      </c>
      <c r="I176" s="7">
        <v>2</v>
      </c>
      <c r="J176" s="8">
        <v>3</v>
      </c>
      <c r="K176" s="8">
        <v>4</v>
      </c>
      <c r="L176" s="8" t="s">
        <v>39</v>
      </c>
      <c r="M176" s="8">
        <v>2</v>
      </c>
      <c r="N176" s="102" t="s">
        <v>406</v>
      </c>
      <c r="O176" s="8" t="s">
        <v>251</v>
      </c>
      <c r="P176" s="30" t="s">
        <v>71</v>
      </c>
      <c r="Q176" s="9"/>
      <c r="R176" s="9" t="s">
        <v>250</v>
      </c>
      <c r="S176" s="5">
        <v>1</v>
      </c>
      <c r="T176" s="96" t="s">
        <v>392</v>
      </c>
      <c r="U176" s="44" t="s">
        <v>383</v>
      </c>
      <c r="V176" s="102" t="s">
        <v>403</v>
      </c>
    </row>
    <row r="177" spans="1:22" ht="30">
      <c r="A177" s="26">
        <v>175</v>
      </c>
      <c r="B177" s="26" t="s">
        <v>72</v>
      </c>
      <c r="C177" s="26">
        <v>185</v>
      </c>
      <c r="D177" s="6">
        <f t="shared" si="4"/>
        <v>58.917197452229296</v>
      </c>
      <c r="E177" s="7">
        <v>20</v>
      </c>
      <c r="F177" s="7">
        <v>9</v>
      </c>
      <c r="G177" s="7">
        <v>7</v>
      </c>
      <c r="H177" s="7">
        <f t="shared" si="5"/>
        <v>140</v>
      </c>
      <c r="I177" s="7">
        <v>2</v>
      </c>
      <c r="J177" s="8">
        <v>3</v>
      </c>
      <c r="K177" s="8">
        <v>4</v>
      </c>
      <c r="L177" s="8" t="s">
        <v>39</v>
      </c>
      <c r="M177" s="8">
        <v>2</v>
      </c>
      <c r="N177" s="102" t="s">
        <v>406</v>
      </c>
      <c r="O177" s="8" t="s">
        <v>251</v>
      </c>
      <c r="P177" s="30" t="s">
        <v>71</v>
      </c>
      <c r="Q177" s="9"/>
      <c r="R177" s="9" t="s">
        <v>250</v>
      </c>
      <c r="S177" s="5">
        <v>1</v>
      </c>
      <c r="T177" s="96" t="s">
        <v>392</v>
      </c>
      <c r="U177" s="44" t="s">
        <v>383</v>
      </c>
      <c r="V177" s="102" t="s">
        <v>403</v>
      </c>
    </row>
    <row r="178" spans="1:22" ht="30">
      <c r="A178" s="26">
        <v>176</v>
      </c>
      <c r="B178" s="26" t="s">
        <v>72</v>
      </c>
      <c r="C178" s="26">
        <v>163</v>
      </c>
      <c r="D178" s="6">
        <f t="shared" si="4"/>
        <v>51.910828025477706</v>
      </c>
      <c r="E178" s="7">
        <v>20</v>
      </c>
      <c r="F178" s="7">
        <v>11</v>
      </c>
      <c r="G178" s="7">
        <v>7</v>
      </c>
      <c r="H178" s="7">
        <f t="shared" si="5"/>
        <v>140</v>
      </c>
      <c r="I178" s="7">
        <v>2</v>
      </c>
      <c r="J178" s="8">
        <v>3</v>
      </c>
      <c r="K178" s="8">
        <v>4</v>
      </c>
      <c r="L178" s="8" t="s">
        <v>39</v>
      </c>
      <c r="M178" s="8">
        <v>2</v>
      </c>
      <c r="N178" s="102" t="s">
        <v>406</v>
      </c>
      <c r="O178" s="8" t="s">
        <v>251</v>
      </c>
      <c r="P178" s="30" t="s">
        <v>71</v>
      </c>
      <c r="Q178" s="9"/>
      <c r="R178" s="9" t="s">
        <v>250</v>
      </c>
      <c r="S178" s="5">
        <v>1</v>
      </c>
      <c r="T178" s="96" t="s">
        <v>392</v>
      </c>
      <c r="U178" s="44" t="s">
        <v>383</v>
      </c>
      <c r="V178" s="102" t="s">
        <v>403</v>
      </c>
    </row>
    <row r="179" spans="1:22" ht="30">
      <c r="A179" s="26">
        <v>177</v>
      </c>
      <c r="B179" s="26" t="s">
        <v>72</v>
      </c>
      <c r="C179" s="26">
        <v>200</v>
      </c>
      <c r="D179" s="6">
        <f t="shared" si="4"/>
        <v>63.694267515923563</v>
      </c>
      <c r="E179" s="7">
        <v>20</v>
      </c>
      <c r="F179" s="7">
        <v>8</v>
      </c>
      <c r="G179" s="7">
        <v>7</v>
      </c>
      <c r="H179" s="7">
        <f t="shared" si="5"/>
        <v>140</v>
      </c>
      <c r="I179" s="7">
        <v>2</v>
      </c>
      <c r="J179" s="8">
        <v>3</v>
      </c>
      <c r="K179" s="8">
        <v>4</v>
      </c>
      <c r="L179" s="8" t="s">
        <v>39</v>
      </c>
      <c r="M179" s="8">
        <v>2</v>
      </c>
      <c r="N179" s="102" t="s">
        <v>406</v>
      </c>
      <c r="O179" s="8" t="s">
        <v>251</v>
      </c>
      <c r="P179" s="30" t="s">
        <v>71</v>
      </c>
      <c r="Q179" s="9"/>
      <c r="R179" s="9" t="s">
        <v>250</v>
      </c>
      <c r="S179" s="5">
        <v>1</v>
      </c>
      <c r="T179" s="96" t="s">
        <v>392</v>
      </c>
      <c r="U179" s="44" t="s">
        <v>383</v>
      </c>
      <c r="V179" s="102" t="s">
        <v>403</v>
      </c>
    </row>
    <row r="180" spans="1:22" ht="30">
      <c r="A180" s="26">
        <v>178</v>
      </c>
      <c r="B180" s="26" t="s">
        <v>72</v>
      </c>
      <c r="C180" s="26">
        <v>190</v>
      </c>
      <c r="D180" s="6">
        <f t="shared" si="4"/>
        <v>60.509554140127385</v>
      </c>
      <c r="E180" s="7">
        <v>20</v>
      </c>
      <c r="F180" s="7">
        <v>9</v>
      </c>
      <c r="G180" s="7">
        <v>7</v>
      </c>
      <c r="H180" s="7">
        <f t="shared" si="5"/>
        <v>140</v>
      </c>
      <c r="I180" s="7">
        <v>2</v>
      </c>
      <c r="J180" s="8">
        <v>3</v>
      </c>
      <c r="K180" s="8">
        <v>4</v>
      </c>
      <c r="L180" s="8" t="s">
        <v>39</v>
      </c>
      <c r="M180" s="8">
        <v>2</v>
      </c>
      <c r="N180" s="102">
        <v>0.3</v>
      </c>
      <c r="O180" s="8" t="s">
        <v>251</v>
      </c>
      <c r="P180" s="30" t="s">
        <v>71</v>
      </c>
      <c r="Q180" s="9"/>
      <c r="R180" s="9" t="s">
        <v>250</v>
      </c>
      <c r="S180" s="5">
        <v>1</v>
      </c>
      <c r="T180" s="96" t="s">
        <v>392</v>
      </c>
      <c r="U180" s="44" t="s">
        <v>383</v>
      </c>
      <c r="V180" s="102" t="s">
        <v>403</v>
      </c>
    </row>
    <row r="181" spans="1:22" ht="30">
      <c r="A181" s="26">
        <v>179</v>
      </c>
      <c r="B181" s="26" t="s">
        <v>72</v>
      </c>
      <c r="C181" s="26">
        <v>283</v>
      </c>
      <c r="D181" s="6">
        <f t="shared" si="4"/>
        <v>90.127388535031841</v>
      </c>
      <c r="E181" s="7">
        <v>20</v>
      </c>
      <c r="F181" s="7">
        <v>11</v>
      </c>
      <c r="G181" s="7">
        <v>7</v>
      </c>
      <c r="H181" s="7">
        <f t="shared" si="5"/>
        <v>140</v>
      </c>
      <c r="I181" s="7">
        <v>2</v>
      </c>
      <c r="J181" s="8">
        <v>3</v>
      </c>
      <c r="K181" s="8">
        <v>4</v>
      </c>
      <c r="L181" s="8" t="s">
        <v>39</v>
      </c>
      <c r="M181" s="8">
        <v>2</v>
      </c>
      <c r="N181" s="102">
        <v>0.3</v>
      </c>
      <c r="O181" s="8" t="s">
        <v>251</v>
      </c>
      <c r="P181" s="30" t="s">
        <v>71</v>
      </c>
      <c r="Q181" s="9"/>
      <c r="R181" s="9" t="s">
        <v>250</v>
      </c>
      <c r="S181" s="5">
        <v>1</v>
      </c>
      <c r="T181" s="96" t="s">
        <v>392</v>
      </c>
      <c r="U181" s="44" t="s">
        <v>383</v>
      </c>
      <c r="V181" s="102" t="s">
        <v>403</v>
      </c>
    </row>
    <row r="182" spans="1:22" ht="39">
      <c r="A182" s="26">
        <v>180</v>
      </c>
      <c r="B182" s="26" t="s">
        <v>10</v>
      </c>
      <c r="C182" s="26">
        <v>145</v>
      </c>
      <c r="D182" s="6">
        <f t="shared" si="4"/>
        <v>46.178343949044582</v>
      </c>
      <c r="E182" s="7">
        <v>15</v>
      </c>
      <c r="F182" s="7">
        <v>3</v>
      </c>
      <c r="G182" s="7">
        <v>8</v>
      </c>
      <c r="H182" s="7">
        <f t="shared" si="5"/>
        <v>120</v>
      </c>
      <c r="I182" s="7">
        <v>1</v>
      </c>
      <c r="J182" s="8">
        <v>2</v>
      </c>
      <c r="K182" s="8">
        <v>4</v>
      </c>
      <c r="L182" s="8" t="s">
        <v>42</v>
      </c>
      <c r="M182" s="8">
        <v>2</v>
      </c>
      <c r="N182" s="102" t="s">
        <v>406</v>
      </c>
      <c r="O182" s="8" t="s">
        <v>70</v>
      </c>
      <c r="P182" s="26" t="s">
        <v>76</v>
      </c>
      <c r="Q182" s="9" t="s">
        <v>169</v>
      </c>
      <c r="R182" s="9" t="s">
        <v>43</v>
      </c>
      <c r="S182" s="5">
        <v>1</v>
      </c>
      <c r="T182" s="96" t="s">
        <v>134</v>
      </c>
      <c r="U182" s="44" t="s">
        <v>383</v>
      </c>
      <c r="V182" s="102">
        <v>0.6</v>
      </c>
    </row>
    <row r="183" spans="1:22" ht="45">
      <c r="A183" s="26">
        <v>181</v>
      </c>
      <c r="B183" s="26" t="s">
        <v>9</v>
      </c>
      <c r="C183" s="26">
        <v>138</v>
      </c>
      <c r="D183" s="6">
        <f t="shared" si="4"/>
        <v>43.949044585987259</v>
      </c>
      <c r="E183" s="7">
        <v>18</v>
      </c>
      <c r="F183" s="7">
        <v>7</v>
      </c>
      <c r="G183" s="7">
        <v>6</v>
      </c>
      <c r="H183" s="7">
        <f t="shared" si="5"/>
        <v>108</v>
      </c>
      <c r="I183" s="7">
        <v>2</v>
      </c>
      <c r="J183" s="8">
        <v>1</v>
      </c>
      <c r="K183" s="8">
        <v>4</v>
      </c>
      <c r="L183" s="8" t="s">
        <v>40</v>
      </c>
      <c r="M183" s="8">
        <v>2</v>
      </c>
      <c r="N183" s="102">
        <v>0.1</v>
      </c>
      <c r="O183" s="8" t="s">
        <v>251</v>
      </c>
      <c r="P183" s="26" t="s">
        <v>29</v>
      </c>
      <c r="Q183" s="9"/>
      <c r="R183" s="9">
        <v>3</v>
      </c>
      <c r="S183" s="5">
        <v>1</v>
      </c>
      <c r="T183" s="96" t="s">
        <v>34</v>
      </c>
      <c r="U183" s="44" t="s">
        <v>383</v>
      </c>
      <c r="V183" s="102">
        <v>0</v>
      </c>
    </row>
    <row r="184" spans="1:22">
      <c r="A184" s="26">
        <v>182</v>
      </c>
      <c r="B184" s="26" t="s">
        <v>10</v>
      </c>
      <c r="C184" s="26">
        <v>245</v>
      </c>
      <c r="D184" s="6">
        <f t="shared" si="4"/>
        <v>78.02547770700636</v>
      </c>
      <c r="E184" s="7">
        <v>25</v>
      </c>
      <c r="F184" s="7">
        <v>1</v>
      </c>
      <c r="G184" s="7">
        <v>14</v>
      </c>
      <c r="H184" s="7">
        <f t="shared" si="5"/>
        <v>350</v>
      </c>
      <c r="I184" s="7">
        <v>2</v>
      </c>
      <c r="J184" s="8">
        <v>2</v>
      </c>
      <c r="K184" s="8">
        <v>4</v>
      </c>
      <c r="L184" s="8" t="s">
        <v>40</v>
      </c>
      <c r="M184" s="8">
        <v>2</v>
      </c>
      <c r="N184" s="102">
        <v>0.1</v>
      </c>
      <c r="O184" s="8" t="s">
        <v>251</v>
      </c>
      <c r="P184" s="26" t="s">
        <v>29</v>
      </c>
      <c r="Q184" s="9"/>
      <c r="R184" s="9">
        <v>3</v>
      </c>
      <c r="S184" s="5">
        <v>1</v>
      </c>
      <c r="T184" s="96" t="s">
        <v>170</v>
      </c>
      <c r="U184" s="44" t="s">
        <v>383</v>
      </c>
      <c r="V184" s="102">
        <v>0.3</v>
      </c>
    </row>
    <row r="185" spans="1:22">
      <c r="A185" s="26">
        <v>183</v>
      </c>
      <c r="B185" s="26" t="s">
        <v>10</v>
      </c>
      <c r="C185" s="26">
        <v>170</v>
      </c>
      <c r="D185" s="6">
        <f t="shared" si="4"/>
        <v>54.140127388535028</v>
      </c>
      <c r="E185" s="7">
        <v>18</v>
      </c>
      <c r="F185" s="7">
        <v>5</v>
      </c>
      <c r="G185" s="7">
        <v>8</v>
      </c>
      <c r="H185" s="7">
        <f t="shared" si="5"/>
        <v>144</v>
      </c>
      <c r="I185" s="7">
        <v>2</v>
      </c>
      <c r="J185" s="8">
        <v>2</v>
      </c>
      <c r="K185" s="8">
        <v>4</v>
      </c>
      <c r="L185" s="8" t="s">
        <v>40</v>
      </c>
      <c r="M185" s="8">
        <v>2</v>
      </c>
      <c r="N185" s="102">
        <v>0.1</v>
      </c>
      <c r="O185" s="8" t="s">
        <v>251</v>
      </c>
      <c r="P185" s="26" t="s">
        <v>139</v>
      </c>
      <c r="Q185" s="9"/>
      <c r="R185" s="9">
        <v>3</v>
      </c>
      <c r="S185" s="5">
        <v>1</v>
      </c>
      <c r="T185" s="96" t="s">
        <v>171</v>
      </c>
      <c r="U185" s="44" t="s">
        <v>383</v>
      </c>
      <c r="V185" s="102">
        <v>0.6</v>
      </c>
    </row>
    <row r="186" spans="1:22">
      <c r="A186" s="26">
        <v>184</v>
      </c>
      <c r="B186" s="26" t="s">
        <v>10</v>
      </c>
      <c r="C186" s="26">
        <v>210</v>
      </c>
      <c r="D186" s="6">
        <f t="shared" si="4"/>
        <v>66.878980891719749</v>
      </c>
      <c r="E186" s="7">
        <v>26</v>
      </c>
      <c r="F186" s="7">
        <v>1</v>
      </c>
      <c r="G186" s="7">
        <v>10</v>
      </c>
      <c r="H186" s="7">
        <f t="shared" si="5"/>
        <v>260</v>
      </c>
      <c r="I186" s="7">
        <v>2</v>
      </c>
      <c r="J186" s="8">
        <v>1</v>
      </c>
      <c r="K186" s="8">
        <v>4</v>
      </c>
      <c r="L186" s="8" t="s">
        <v>40</v>
      </c>
      <c r="M186" s="8">
        <v>2</v>
      </c>
      <c r="N186" s="102">
        <v>0.1</v>
      </c>
      <c r="O186" s="8" t="s">
        <v>251</v>
      </c>
      <c r="P186" s="26" t="s">
        <v>29</v>
      </c>
      <c r="Q186" s="9"/>
      <c r="R186" s="9">
        <v>3</v>
      </c>
      <c r="S186" s="5">
        <v>1</v>
      </c>
      <c r="T186" s="96" t="s">
        <v>172</v>
      </c>
      <c r="U186" s="44" t="s">
        <v>383</v>
      </c>
      <c r="V186" s="102">
        <v>0.3</v>
      </c>
    </row>
    <row r="187" spans="1:22" ht="26.25">
      <c r="A187" s="26">
        <v>185</v>
      </c>
      <c r="B187" s="26" t="s">
        <v>10</v>
      </c>
      <c r="C187" s="26">
        <v>163</v>
      </c>
      <c r="D187" s="6">
        <f t="shared" si="4"/>
        <v>51.910828025477706</v>
      </c>
      <c r="E187" s="7">
        <v>20</v>
      </c>
      <c r="F187" s="7">
        <v>3</v>
      </c>
      <c r="G187" s="7">
        <v>9</v>
      </c>
      <c r="H187" s="7">
        <f t="shared" si="5"/>
        <v>180</v>
      </c>
      <c r="I187" s="7">
        <v>2</v>
      </c>
      <c r="J187" s="8">
        <v>4</v>
      </c>
      <c r="K187" s="8">
        <v>4</v>
      </c>
      <c r="L187" s="8" t="s">
        <v>39</v>
      </c>
      <c r="M187" s="8">
        <v>2</v>
      </c>
      <c r="N187" s="102" t="s">
        <v>406</v>
      </c>
      <c r="O187" s="8" t="s">
        <v>70</v>
      </c>
      <c r="P187" s="30" t="s">
        <v>71</v>
      </c>
      <c r="Q187" s="9"/>
      <c r="R187" s="9" t="s">
        <v>250</v>
      </c>
      <c r="S187" s="5">
        <v>1</v>
      </c>
      <c r="T187" s="96" t="s">
        <v>393</v>
      </c>
      <c r="U187" s="44" t="s">
        <v>383</v>
      </c>
      <c r="V187" s="102" t="s">
        <v>403</v>
      </c>
    </row>
    <row r="188" spans="1:22">
      <c r="A188" s="26">
        <v>186</v>
      </c>
      <c r="B188" s="26" t="s">
        <v>10</v>
      </c>
      <c r="C188" s="26">
        <v>145</v>
      </c>
      <c r="D188" s="6">
        <f t="shared" si="4"/>
        <v>46.178343949044582</v>
      </c>
      <c r="E188" s="7">
        <v>19</v>
      </c>
      <c r="F188" s="7">
        <v>1</v>
      </c>
      <c r="G188" s="7">
        <v>10</v>
      </c>
      <c r="H188" s="7">
        <f t="shared" si="5"/>
        <v>190</v>
      </c>
      <c r="I188" s="7">
        <v>2</v>
      </c>
      <c r="J188" s="8">
        <v>1</v>
      </c>
      <c r="K188" s="8">
        <v>4</v>
      </c>
      <c r="L188" s="8" t="s">
        <v>40</v>
      </c>
      <c r="M188" s="8">
        <v>2</v>
      </c>
      <c r="N188" s="102">
        <v>0.3</v>
      </c>
      <c r="O188" s="8" t="s">
        <v>251</v>
      </c>
      <c r="P188" s="26" t="s">
        <v>29</v>
      </c>
      <c r="Q188" s="9"/>
      <c r="R188" s="9">
        <v>3</v>
      </c>
      <c r="S188" s="5">
        <v>1</v>
      </c>
      <c r="T188" s="96" t="s">
        <v>170</v>
      </c>
      <c r="U188" s="44" t="s">
        <v>383</v>
      </c>
      <c r="V188" s="102">
        <v>0</v>
      </c>
    </row>
    <row r="189" spans="1:22" ht="39">
      <c r="A189" s="26">
        <v>187</v>
      </c>
      <c r="B189" s="26" t="s">
        <v>10</v>
      </c>
      <c r="C189" s="26">
        <v>218</v>
      </c>
      <c r="D189" s="6">
        <f t="shared" si="4"/>
        <v>69.42675159235668</v>
      </c>
      <c r="E189" s="7">
        <v>13</v>
      </c>
      <c r="F189" s="7">
        <v>1</v>
      </c>
      <c r="G189" s="7">
        <v>10</v>
      </c>
      <c r="H189" s="7">
        <f t="shared" si="5"/>
        <v>130</v>
      </c>
      <c r="I189" s="7">
        <v>2</v>
      </c>
      <c r="J189" s="8">
        <v>2</v>
      </c>
      <c r="K189" s="8">
        <v>4</v>
      </c>
      <c r="L189" s="8" t="s">
        <v>40</v>
      </c>
      <c r="M189" s="8">
        <v>2</v>
      </c>
      <c r="N189" s="102">
        <v>0.3</v>
      </c>
      <c r="O189" s="8" t="s">
        <v>251</v>
      </c>
      <c r="P189" s="26" t="s">
        <v>36</v>
      </c>
      <c r="Q189" s="9" t="s">
        <v>374</v>
      </c>
      <c r="R189" s="9">
        <v>3</v>
      </c>
      <c r="S189" s="5">
        <v>1</v>
      </c>
      <c r="T189" s="96" t="s">
        <v>34</v>
      </c>
      <c r="U189" s="44" t="s">
        <v>383</v>
      </c>
      <c r="V189" s="102">
        <v>0.3</v>
      </c>
    </row>
    <row r="190" spans="1:22">
      <c r="A190" s="26">
        <v>188</v>
      </c>
      <c r="B190" s="26" t="s">
        <v>10</v>
      </c>
      <c r="C190" s="26">
        <v>220</v>
      </c>
      <c r="D190" s="6">
        <f t="shared" si="4"/>
        <v>70.063694267515928</v>
      </c>
      <c r="E190" s="7">
        <v>24</v>
      </c>
      <c r="F190" s="7">
        <v>1</v>
      </c>
      <c r="G190" s="7">
        <v>12</v>
      </c>
      <c r="H190" s="7">
        <f t="shared" si="5"/>
        <v>288</v>
      </c>
      <c r="I190" s="7">
        <v>2</v>
      </c>
      <c r="J190" s="8">
        <v>1</v>
      </c>
      <c r="K190" s="8">
        <v>4</v>
      </c>
      <c r="L190" s="8" t="s">
        <v>40</v>
      </c>
      <c r="M190" s="8">
        <v>2</v>
      </c>
      <c r="N190" s="102">
        <v>0.3</v>
      </c>
      <c r="O190" s="8" t="s">
        <v>251</v>
      </c>
      <c r="P190" s="26" t="s">
        <v>113</v>
      </c>
      <c r="Q190" s="9"/>
      <c r="R190" s="9">
        <v>3</v>
      </c>
      <c r="S190" s="5">
        <v>1</v>
      </c>
      <c r="T190" s="96" t="s">
        <v>174</v>
      </c>
      <c r="U190" s="44" t="s">
        <v>383</v>
      </c>
      <c r="V190" s="102">
        <v>0.3</v>
      </c>
    </row>
    <row r="191" spans="1:22" ht="26.25">
      <c r="A191" s="26">
        <v>189</v>
      </c>
      <c r="B191" s="26" t="s">
        <v>10</v>
      </c>
      <c r="C191" s="26">
        <v>180</v>
      </c>
      <c r="D191" s="6">
        <f t="shared" si="4"/>
        <v>57.324840764331206</v>
      </c>
      <c r="E191" s="7">
        <v>24</v>
      </c>
      <c r="F191" s="7">
        <v>1</v>
      </c>
      <c r="G191" s="7">
        <v>13</v>
      </c>
      <c r="H191" s="7">
        <f t="shared" si="5"/>
        <v>312</v>
      </c>
      <c r="I191" s="7">
        <v>2</v>
      </c>
      <c r="J191" s="8">
        <v>2</v>
      </c>
      <c r="K191" s="8">
        <v>4</v>
      </c>
      <c r="L191" s="8" t="s">
        <v>42</v>
      </c>
      <c r="M191" s="8">
        <v>1</v>
      </c>
      <c r="N191" s="102">
        <v>0.1</v>
      </c>
      <c r="O191" s="8" t="s">
        <v>251</v>
      </c>
      <c r="P191" s="26" t="s">
        <v>29</v>
      </c>
      <c r="Q191" s="9"/>
      <c r="R191" s="9">
        <v>3</v>
      </c>
      <c r="S191" s="5">
        <v>1</v>
      </c>
      <c r="T191" s="96" t="s">
        <v>175</v>
      </c>
      <c r="U191" s="44" t="s">
        <v>383</v>
      </c>
      <c r="V191" s="102">
        <v>0.3</v>
      </c>
    </row>
    <row r="192" spans="1:22" ht="26.25">
      <c r="A192" s="26">
        <v>190</v>
      </c>
      <c r="B192" s="26" t="s">
        <v>10</v>
      </c>
      <c r="C192" s="26">
        <v>220</v>
      </c>
      <c r="D192" s="6">
        <f t="shared" si="4"/>
        <v>70.063694267515928</v>
      </c>
      <c r="E192" s="7">
        <v>24</v>
      </c>
      <c r="F192" s="7">
        <v>2</v>
      </c>
      <c r="G192" s="7">
        <v>10</v>
      </c>
      <c r="H192" s="7">
        <f t="shared" si="5"/>
        <v>240</v>
      </c>
      <c r="I192" s="7">
        <v>3</v>
      </c>
      <c r="J192" s="8">
        <v>2</v>
      </c>
      <c r="K192" s="8">
        <v>4</v>
      </c>
      <c r="L192" s="8" t="s">
        <v>42</v>
      </c>
      <c r="M192" s="8">
        <v>1</v>
      </c>
      <c r="N192" s="102">
        <v>0.1</v>
      </c>
      <c r="O192" s="8" t="s">
        <v>251</v>
      </c>
      <c r="P192" s="26" t="s">
        <v>29</v>
      </c>
      <c r="Q192" s="9"/>
      <c r="R192" s="9">
        <v>3</v>
      </c>
      <c r="S192" s="5">
        <v>1</v>
      </c>
      <c r="T192" s="96" t="s">
        <v>176</v>
      </c>
      <c r="U192" s="44" t="s">
        <v>383</v>
      </c>
      <c r="V192" s="102">
        <v>0.3</v>
      </c>
    </row>
    <row r="193" spans="1:22" ht="45">
      <c r="A193" s="26">
        <v>191</v>
      </c>
      <c r="B193" s="26" t="s">
        <v>9</v>
      </c>
      <c r="C193" s="26">
        <v>145</v>
      </c>
      <c r="D193" s="6">
        <f t="shared" si="4"/>
        <v>46.178343949044582</v>
      </c>
      <c r="E193" s="7">
        <v>20</v>
      </c>
      <c r="F193" s="7">
        <v>3</v>
      </c>
      <c r="G193" s="7">
        <v>7</v>
      </c>
      <c r="H193" s="7">
        <f t="shared" si="5"/>
        <v>140</v>
      </c>
      <c r="I193" s="7">
        <v>1</v>
      </c>
      <c r="J193" s="8">
        <v>2</v>
      </c>
      <c r="K193" s="8">
        <v>4</v>
      </c>
      <c r="L193" s="8" t="s">
        <v>40</v>
      </c>
      <c r="M193" s="8">
        <v>1</v>
      </c>
      <c r="N193" s="102">
        <v>0.1</v>
      </c>
      <c r="O193" s="8" t="s">
        <v>251</v>
      </c>
      <c r="P193" s="26" t="s">
        <v>29</v>
      </c>
      <c r="Q193" s="9"/>
      <c r="R193" s="9">
        <v>3</v>
      </c>
      <c r="S193" s="5">
        <v>1</v>
      </c>
      <c r="T193" s="96" t="s">
        <v>31</v>
      </c>
      <c r="U193" s="44" t="s">
        <v>383</v>
      </c>
      <c r="V193" s="102">
        <v>0.3</v>
      </c>
    </row>
    <row r="194" spans="1:22" ht="26.25">
      <c r="A194" s="26">
        <v>192</v>
      </c>
      <c r="B194" s="26" t="s">
        <v>10</v>
      </c>
      <c r="C194" s="26">
        <v>213</v>
      </c>
      <c r="D194" s="6">
        <f t="shared" si="4"/>
        <v>67.834394904458591</v>
      </c>
      <c r="E194" s="7">
        <v>15</v>
      </c>
      <c r="F194" s="7">
        <v>3</v>
      </c>
      <c r="G194" s="7">
        <v>6</v>
      </c>
      <c r="H194" s="7">
        <f t="shared" si="5"/>
        <v>90</v>
      </c>
      <c r="I194" s="7">
        <v>2</v>
      </c>
      <c r="J194" s="8">
        <v>2</v>
      </c>
      <c r="K194" s="8">
        <v>4</v>
      </c>
      <c r="L194" s="8" t="s">
        <v>40</v>
      </c>
      <c r="M194" s="8">
        <v>1</v>
      </c>
      <c r="N194" s="102">
        <v>0.1</v>
      </c>
      <c r="O194" s="8" t="s">
        <v>251</v>
      </c>
      <c r="P194" s="26" t="s">
        <v>29</v>
      </c>
      <c r="Q194" s="9"/>
      <c r="R194" s="9">
        <v>3</v>
      </c>
      <c r="S194" s="5">
        <v>1</v>
      </c>
      <c r="T194" s="96" t="s">
        <v>177</v>
      </c>
      <c r="U194" s="44" t="s">
        <v>383</v>
      </c>
      <c r="V194" s="102">
        <v>0.6</v>
      </c>
    </row>
    <row r="195" spans="1:22" ht="26.25">
      <c r="A195" s="26">
        <v>193</v>
      </c>
      <c r="B195" s="26" t="s">
        <v>10</v>
      </c>
      <c r="C195" s="26">
        <v>148</v>
      </c>
      <c r="D195" s="6">
        <f t="shared" si="4"/>
        <v>47.133757961783438</v>
      </c>
      <c r="E195" s="7">
        <v>16</v>
      </c>
      <c r="F195" s="7">
        <v>4</v>
      </c>
      <c r="G195" s="7">
        <v>7</v>
      </c>
      <c r="H195" s="7">
        <f t="shared" si="5"/>
        <v>112</v>
      </c>
      <c r="I195" s="7">
        <v>1</v>
      </c>
      <c r="J195" s="8">
        <v>1</v>
      </c>
      <c r="K195" s="8">
        <v>4</v>
      </c>
      <c r="L195" s="8" t="s">
        <v>40</v>
      </c>
      <c r="M195" s="8">
        <v>1</v>
      </c>
      <c r="N195" s="102">
        <v>0.1</v>
      </c>
      <c r="O195" s="8" t="s">
        <v>251</v>
      </c>
      <c r="P195" s="26" t="s">
        <v>29</v>
      </c>
      <c r="Q195" s="9"/>
      <c r="R195" s="9">
        <v>3</v>
      </c>
      <c r="S195" s="5">
        <v>1</v>
      </c>
      <c r="T195" s="96" t="s">
        <v>178</v>
      </c>
      <c r="U195" s="44" t="s">
        <v>383</v>
      </c>
      <c r="V195" s="102">
        <v>0.3</v>
      </c>
    </row>
    <row r="196" spans="1:22" ht="51.75">
      <c r="A196" s="26">
        <v>194</v>
      </c>
      <c r="B196" s="26" t="s">
        <v>10</v>
      </c>
      <c r="C196" s="26">
        <v>228</v>
      </c>
      <c r="D196" s="6">
        <f t="shared" ref="D196:D258" si="6">SUM(C196/3.14)</f>
        <v>72.611464968152859</v>
      </c>
      <c r="E196" s="7">
        <v>23</v>
      </c>
      <c r="F196" s="7">
        <v>6</v>
      </c>
      <c r="G196" s="7">
        <v>10</v>
      </c>
      <c r="H196" s="7">
        <f t="shared" ref="H196:H258" si="7">SUM(G196*E196)</f>
        <v>230</v>
      </c>
      <c r="I196" s="7">
        <v>2</v>
      </c>
      <c r="J196" s="8">
        <v>3</v>
      </c>
      <c r="K196" s="8">
        <v>4</v>
      </c>
      <c r="L196" s="8" t="s">
        <v>42</v>
      </c>
      <c r="M196" s="8">
        <v>3</v>
      </c>
      <c r="N196" s="102">
        <v>0.1</v>
      </c>
      <c r="O196" s="8" t="s">
        <v>251</v>
      </c>
      <c r="P196" s="26" t="s">
        <v>181</v>
      </c>
      <c r="Q196" s="9" t="s">
        <v>169</v>
      </c>
      <c r="R196" s="9" t="s">
        <v>43</v>
      </c>
      <c r="S196" s="5">
        <v>1</v>
      </c>
      <c r="T196" s="96" t="s">
        <v>375</v>
      </c>
      <c r="U196" s="44" t="s">
        <v>383</v>
      </c>
      <c r="V196" s="102">
        <v>0.6</v>
      </c>
    </row>
    <row r="197" spans="1:22" ht="39">
      <c r="A197" s="26">
        <v>195</v>
      </c>
      <c r="B197" s="26" t="s">
        <v>10</v>
      </c>
      <c r="C197" s="26">
        <v>175</v>
      </c>
      <c r="D197" s="6">
        <f t="shared" si="6"/>
        <v>55.732484076433117</v>
      </c>
      <c r="E197" s="7">
        <v>25</v>
      </c>
      <c r="F197" s="7">
        <v>8</v>
      </c>
      <c r="G197" s="7">
        <v>11</v>
      </c>
      <c r="H197" s="7">
        <f t="shared" si="7"/>
        <v>275</v>
      </c>
      <c r="I197" s="7">
        <v>2</v>
      </c>
      <c r="J197" s="8">
        <v>2</v>
      </c>
      <c r="K197" s="8">
        <v>4</v>
      </c>
      <c r="L197" s="8" t="s">
        <v>42</v>
      </c>
      <c r="M197" s="8">
        <v>3</v>
      </c>
      <c r="N197" s="102">
        <v>0.1</v>
      </c>
      <c r="O197" s="8" t="s">
        <v>251</v>
      </c>
      <c r="P197" s="26" t="s">
        <v>30</v>
      </c>
      <c r="Q197" s="9" t="s">
        <v>182</v>
      </c>
      <c r="R197" s="9" t="s">
        <v>43</v>
      </c>
      <c r="S197" s="5">
        <v>1</v>
      </c>
      <c r="T197" s="96" t="s">
        <v>183</v>
      </c>
      <c r="U197" s="44" t="s">
        <v>383</v>
      </c>
      <c r="V197" s="102">
        <v>0.6</v>
      </c>
    </row>
    <row r="198" spans="1:22" ht="45">
      <c r="A198" s="26">
        <v>196</v>
      </c>
      <c r="B198" s="26" t="s">
        <v>9</v>
      </c>
      <c r="C198" s="26">
        <v>168</v>
      </c>
      <c r="D198" s="6">
        <f t="shared" si="6"/>
        <v>53.503184713375795</v>
      </c>
      <c r="E198" s="7">
        <v>25</v>
      </c>
      <c r="F198" s="7">
        <v>10</v>
      </c>
      <c r="G198" s="7">
        <v>12</v>
      </c>
      <c r="H198" s="7">
        <f t="shared" si="7"/>
        <v>300</v>
      </c>
      <c r="I198" s="7">
        <v>2</v>
      </c>
      <c r="J198" s="8">
        <v>1</v>
      </c>
      <c r="K198" s="8">
        <v>4</v>
      </c>
      <c r="L198" s="8" t="s">
        <v>42</v>
      </c>
      <c r="M198" s="8">
        <v>2</v>
      </c>
      <c r="N198" s="102">
        <v>0.1</v>
      </c>
      <c r="O198" s="8" t="s">
        <v>251</v>
      </c>
      <c r="P198" s="26" t="s">
        <v>29</v>
      </c>
      <c r="Q198" s="9"/>
      <c r="R198" s="9">
        <v>3</v>
      </c>
      <c r="S198" s="5">
        <v>1</v>
      </c>
      <c r="T198" s="96" t="s">
        <v>34</v>
      </c>
      <c r="U198" s="44" t="s">
        <v>383</v>
      </c>
      <c r="V198" s="102">
        <v>0.6</v>
      </c>
    </row>
    <row r="199" spans="1:22" ht="45">
      <c r="A199" s="26">
        <v>197</v>
      </c>
      <c r="B199" s="26" t="s">
        <v>9</v>
      </c>
      <c r="C199" s="26">
        <v>168</v>
      </c>
      <c r="D199" s="6">
        <f t="shared" si="6"/>
        <v>53.503184713375795</v>
      </c>
      <c r="E199" s="7">
        <v>25</v>
      </c>
      <c r="F199" s="7">
        <v>6</v>
      </c>
      <c r="G199" s="7">
        <v>12</v>
      </c>
      <c r="H199" s="7">
        <f t="shared" si="7"/>
        <v>300</v>
      </c>
      <c r="I199" s="7">
        <v>2</v>
      </c>
      <c r="J199" s="8">
        <v>1</v>
      </c>
      <c r="K199" s="8">
        <v>4</v>
      </c>
      <c r="L199" s="8" t="s">
        <v>40</v>
      </c>
      <c r="M199" s="8">
        <v>2</v>
      </c>
      <c r="N199" s="102">
        <v>0.3</v>
      </c>
      <c r="O199" s="8" t="s">
        <v>251</v>
      </c>
      <c r="P199" s="26" t="s">
        <v>29</v>
      </c>
      <c r="Q199" s="9"/>
      <c r="R199" s="9">
        <v>3</v>
      </c>
      <c r="S199" s="5">
        <v>1</v>
      </c>
      <c r="T199" s="96" t="s">
        <v>184</v>
      </c>
      <c r="U199" s="44" t="s">
        <v>383</v>
      </c>
      <c r="V199" s="102">
        <v>0</v>
      </c>
    </row>
    <row r="200" spans="1:22">
      <c r="A200" s="26">
        <v>198</v>
      </c>
      <c r="B200" s="26" t="s">
        <v>10</v>
      </c>
      <c r="C200" s="26">
        <v>185</v>
      </c>
      <c r="D200" s="6">
        <f t="shared" si="6"/>
        <v>58.917197452229296</v>
      </c>
      <c r="E200" s="7">
        <v>24</v>
      </c>
      <c r="F200" s="7">
        <v>3</v>
      </c>
      <c r="G200" s="7">
        <v>11</v>
      </c>
      <c r="H200" s="7">
        <f t="shared" si="7"/>
        <v>264</v>
      </c>
      <c r="I200" s="7">
        <v>1</v>
      </c>
      <c r="J200" s="8">
        <v>2</v>
      </c>
      <c r="K200" s="8">
        <v>4</v>
      </c>
      <c r="L200" s="8" t="s">
        <v>42</v>
      </c>
      <c r="M200" s="8">
        <v>2</v>
      </c>
      <c r="N200" s="102">
        <v>0.1</v>
      </c>
      <c r="O200" s="8" t="s">
        <v>251</v>
      </c>
      <c r="P200" s="26" t="s">
        <v>29</v>
      </c>
      <c r="Q200" s="9"/>
      <c r="R200" s="9">
        <v>3</v>
      </c>
      <c r="S200" s="5">
        <v>1</v>
      </c>
      <c r="T200" s="96" t="s">
        <v>185</v>
      </c>
      <c r="U200" s="44" t="s">
        <v>383</v>
      </c>
      <c r="V200" s="102">
        <v>0</v>
      </c>
    </row>
    <row r="201" spans="1:22" ht="39">
      <c r="A201" s="26">
        <v>199</v>
      </c>
      <c r="B201" s="26" t="s">
        <v>10</v>
      </c>
      <c r="C201" s="26">
        <v>245</v>
      </c>
      <c r="D201" s="6">
        <f t="shared" si="6"/>
        <v>78.02547770700636</v>
      </c>
      <c r="E201" s="7">
        <v>22</v>
      </c>
      <c r="F201" s="7">
        <v>6</v>
      </c>
      <c r="G201" s="7">
        <v>12</v>
      </c>
      <c r="H201" s="7">
        <f t="shared" si="7"/>
        <v>264</v>
      </c>
      <c r="I201" s="7">
        <v>2</v>
      </c>
      <c r="J201" s="8">
        <v>3</v>
      </c>
      <c r="K201" s="8">
        <v>4</v>
      </c>
      <c r="L201" s="8" t="s">
        <v>42</v>
      </c>
      <c r="M201" s="8">
        <v>3</v>
      </c>
      <c r="N201" s="102">
        <v>0.3</v>
      </c>
      <c r="O201" s="8" t="s">
        <v>251</v>
      </c>
      <c r="P201" s="26" t="s">
        <v>30</v>
      </c>
      <c r="Q201" s="9" t="s">
        <v>114</v>
      </c>
      <c r="R201" s="9" t="s">
        <v>43</v>
      </c>
      <c r="S201" s="5">
        <v>1</v>
      </c>
      <c r="T201" s="96" t="s">
        <v>186</v>
      </c>
      <c r="U201" s="44" t="s">
        <v>383</v>
      </c>
      <c r="V201" s="102">
        <v>0</v>
      </c>
    </row>
    <row r="202" spans="1:22" ht="39">
      <c r="A202" s="26">
        <v>200</v>
      </c>
      <c r="B202" s="26" t="s">
        <v>10</v>
      </c>
      <c r="C202" s="26">
        <v>145</v>
      </c>
      <c r="D202" s="6">
        <f t="shared" si="6"/>
        <v>46.178343949044582</v>
      </c>
      <c r="E202" s="7">
        <v>20</v>
      </c>
      <c r="F202" s="7">
        <v>3</v>
      </c>
      <c r="G202" s="7">
        <v>10</v>
      </c>
      <c r="H202" s="7">
        <f t="shared" si="7"/>
        <v>200</v>
      </c>
      <c r="I202" s="7">
        <v>1</v>
      </c>
      <c r="J202" s="8">
        <v>2</v>
      </c>
      <c r="K202" s="8">
        <v>4</v>
      </c>
      <c r="L202" s="8" t="s">
        <v>42</v>
      </c>
      <c r="M202" s="119">
        <v>2</v>
      </c>
      <c r="N202" s="102">
        <v>0.3</v>
      </c>
      <c r="O202" s="8" t="s">
        <v>251</v>
      </c>
      <c r="P202" s="26" t="s">
        <v>30</v>
      </c>
      <c r="Q202" s="9" t="s">
        <v>192</v>
      </c>
      <c r="R202" s="9" t="s">
        <v>43</v>
      </c>
      <c r="S202" s="5">
        <v>1</v>
      </c>
      <c r="T202" s="96" t="s">
        <v>187</v>
      </c>
      <c r="U202" s="44" t="s">
        <v>383</v>
      </c>
      <c r="V202" s="102">
        <v>0.3</v>
      </c>
    </row>
    <row r="203" spans="1:22" ht="39">
      <c r="A203" s="26">
        <v>201</v>
      </c>
      <c r="B203" s="26" t="s">
        <v>10</v>
      </c>
      <c r="C203" s="26">
        <v>145</v>
      </c>
      <c r="D203" s="6">
        <f t="shared" si="6"/>
        <v>46.178343949044582</v>
      </c>
      <c r="E203" s="7">
        <v>20</v>
      </c>
      <c r="F203" s="7">
        <v>10</v>
      </c>
      <c r="G203" s="7">
        <v>7</v>
      </c>
      <c r="H203" s="7">
        <f t="shared" si="7"/>
        <v>140</v>
      </c>
      <c r="I203" s="7">
        <v>2</v>
      </c>
      <c r="J203" s="8">
        <v>2</v>
      </c>
      <c r="K203" s="8">
        <v>4</v>
      </c>
      <c r="L203" s="8" t="s">
        <v>42</v>
      </c>
      <c r="M203" s="8">
        <v>3</v>
      </c>
      <c r="N203" s="102">
        <v>0.3</v>
      </c>
      <c r="O203" s="8" t="s">
        <v>251</v>
      </c>
      <c r="P203" s="26" t="s">
        <v>30</v>
      </c>
      <c r="Q203" s="9" t="s">
        <v>114</v>
      </c>
      <c r="R203" s="9" t="s">
        <v>43</v>
      </c>
      <c r="S203" s="5">
        <v>1</v>
      </c>
      <c r="T203" s="96" t="s">
        <v>188</v>
      </c>
      <c r="U203" s="44" t="s">
        <v>383</v>
      </c>
      <c r="V203" s="102">
        <v>0.3</v>
      </c>
    </row>
    <row r="204" spans="1:22">
      <c r="A204" s="26">
        <v>202</v>
      </c>
      <c r="B204" s="26" t="s">
        <v>10</v>
      </c>
      <c r="C204" s="26">
        <v>188</v>
      </c>
      <c r="D204" s="6">
        <f t="shared" si="6"/>
        <v>59.872611464968152</v>
      </c>
      <c r="E204" s="7">
        <v>21</v>
      </c>
      <c r="F204" s="7">
        <v>5</v>
      </c>
      <c r="G204" s="7">
        <v>10</v>
      </c>
      <c r="H204" s="7">
        <f t="shared" si="7"/>
        <v>210</v>
      </c>
      <c r="I204" s="7">
        <v>2</v>
      </c>
      <c r="J204" s="8">
        <v>1</v>
      </c>
      <c r="K204" s="8">
        <v>4</v>
      </c>
      <c r="L204" s="8" t="s">
        <v>40</v>
      </c>
      <c r="M204" s="8">
        <v>2</v>
      </c>
      <c r="N204" s="102">
        <v>0.1</v>
      </c>
      <c r="O204" s="8" t="s">
        <v>251</v>
      </c>
      <c r="P204" s="26" t="s">
        <v>139</v>
      </c>
      <c r="Q204" s="9"/>
      <c r="R204" s="9">
        <v>3</v>
      </c>
      <c r="S204" s="5">
        <v>1</v>
      </c>
      <c r="T204" s="96" t="s">
        <v>189</v>
      </c>
      <c r="U204" s="44" t="s">
        <v>383</v>
      </c>
      <c r="V204" s="102">
        <v>0</v>
      </c>
    </row>
    <row r="205" spans="1:22" ht="26.25">
      <c r="A205" s="26">
        <v>203</v>
      </c>
      <c r="B205" s="26" t="s">
        <v>10</v>
      </c>
      <c r="C205" s="26">
        <v>210</v>
      </c>
      <c r="D205" s="6">
        <f t="shared" si="6"/>
        <v>66.878980891719749</v>
      </c>
      <c r="E205" s="7">
        <v>21</v>
      </c>
      <c r="F205" s="7">
        <v>4</v>
      </c>
      <c r="G205" s="7">
        <v>5</v>
      </c>
      <c r="H205" s="7">
        <f t="shared" si="7"/>
        <v>105</v>
      </c>
      <c r="I205" s="7">
        <v>1</v>
      </c>
      <c r="J205" s="8">
        <v>2</v>
      </c>
      <c r="K205" s="8">
        <v>4</v>
      </c>
      <c r="L205" s="8" t="s">
        <v>40</v>
      </c>
      <c r="M205" s="8">
        <v>1</v>
      </c>
      <c r="N205" s="102">
        <v>0.1</v>
      </c>
      <c r="O205" s="8" t="s">
        <v>251</v>
      </c>
      <c r="P205" s="26" t="s">
        <v>29</v>
      </c>
      <c r="Q205" s="9"/>
      <c r="R205" s="9">
        <v>3</v>
      </c>
      <c r="S205" s="5">
        <v>1</v>
      </c>
      <c r="T205" s="96" t="s">
        <v>190</v>
      </c>
      <c r="U205" s="44" t="s">
        <v>383</v>
      </c>
      <c r="V205" s="102">
        <v>0</v>
      </c>
    </row>
    <row r="206" spans="1:22">
      <c r="A206" s="26">
        <v>204</v>
      </c>
      <c r="B206" s="26" t="s">
        <v>10</v>
      </c>
      <c r="C206" s="26">
        <v>160</v>
      </c>
      <c r="D206" s="6">
        <f t="shared" si="6"/>
        <v>50.955414012738849</v>
      </c>
      <c r="E206" s="7">
        <v>21</v>
      </c>
      <c r="F206" s="7">
        <v>6</v>
      </c>
      <c r="G206" s="7">
        <v>4</v>
      </c>
      <c r="H206" s="7">
        <f t="shared" si="7"/>
        <v>84</v>
      </c>
      <c r="I206" s="7">
        <v>2</v>
      </c>
      <c r="J206" s="8">
        <v>1</v>
      </c>
      <c r="K206" s="8">
        <v>4</v>
      </c>
      <c r="L206" s="8" t="s">
        <v>40</v>
      </c>
      <c r="M206" s="8">
        <v>1</v>
      </c>
      <c r="N206" s="102">
        <v>0.1</v>
      </c>
      <c r="O206" s="8" t="s">
        <v>251</v>
      </c>
      <c r="P206" s="26" t="s">
        <v>29</v>
      </c>
      <c r="Q206" s="9"/>
      <c r="R206" s="9">
        <v>3</v>
      </c>
      <c r="S206" s="5">
        <v>1</v>
      </c>
      <c r="T206" s="96" t="s">
        <v>191</v>
      </c>
      <c r="U206" s="44" t="s">
        <v>383</v>
      </c>
      <c r="V206" s="102">
        <v>0</v>
      </c>
    </row>
    <row r="207" spans="1:22">
      <c r="A207" s="26">
        <v>205</v>
      </c>
      <c r="B207" s="26" t="s">
        <v>10</v>
      </c>
      <c r="C207" s="26">
        <v>155</v>
      </c>
      <c r="D207" s="6">
        <f t="shared" si="6"/>
        <v>49.36305732484076</v>
      </c>
      <c r="E207" s="7">
        <v>21</v>
      </c>
      <c r="F207" s="7">
        <v>11</v>
      </c>
      <c r="G207" s="7">
        <v>6</v>
      </c>
      <c r="H207" s="7">
        <f t="shared" si="7"/>
        <v>126</v>
      </c>
      <c r="I207" s="7">
        <v>1</v>
      </c>
      <c r="J207" s="8">
        <v>1</v>
      </c>
      <c r="K207" s="8">
        <v>4</v>
      </c>
      <c r="L207" s="8" t="s">
        <v>40</v>
      </c>
      <c r="M207" s="8">
        <v>1</v>
      </c>
      <c r="N207" s="102">
        <v>0.1</v>
      </c>
      <c r="O207" s="8" t="s">
        <v>251</v>
      </c>
      <c r="P207" s="26" t="s">
        <v>29</v>
      </c>
      <c r="Q207" s="9"/>
      <c r="R207" s="9">
        <v>3</v>
      </c>
      <c r="S207" s="5">
        <v>1</v>
      </c>
      <c r="T207" s="96" t="s">
        <v>33</v>
      </c>
      <c r="U207" s="44" t="s">
        <v>383</v>
      </c>
      <c r="V207" s="102">
        <v>0</v>
      </c>
    </row>
    <row r="208" spans="1:22">
      <c r="A208" s="26">
        <v>206</v>
      </c>
      <c r="B208" s="26" t="s">
        <v>10</v>
      </c>
      <c r="C208" s="26">
        <v>183</v>
      </c>
      <c r="D208" s="6">
        <f t="shared" si="6"/>
        <v>58.280254777070063</v>
      </c>
      <c r="E208" s="7">
        <v>21</v>
      </c>
      <c r="F208" s="7">
        <v>10</v>
      </c>
      <c r="G208" s="7">
        <v>6</v>
      </c>
      <c r="H208" s="7">
        <f t="shared" si="7"/>
        <v>126</v>
      </c>
      <c r="I208" s="7">
        <v>2</v>
      </c>
      <c r="J208" s="8">
        <v>1</v>
      </c>
      <c r="K208" s="8">
        <v>4</v>
      </c>
      <c r="L208" s="8" t="s">
        <v>40</v>
      </c>
      <c r="M208" s="8">
        <v>1</v>
      </c>
      <c r="N208" s="102">
        <v>0.1</v>
      </c>
      <c r="O208" s="8" t="s">
        <v>251</v>
      </c>
      <c r="P208" s="26" t="s">
        <v>29</v>
      </c>
      <c r="Q208" s="9"/>
      <c r="R208" s="9">
        <v>3</v>
      </c>
      <c r="S208" s="5">
        <v>1</v>
      </c>
      <c r="T208" s="96" t="s">
        <v>193</v>
      </c>
      <c r="U208" s="44" t="s">
        <v>383</v>
      </c>
      <c r="V208" s="102">
        <v>0</v>
      </c>
    </row>
    <row r="209" spans="1:22">
      <c r="A209" s="26">
        <v>207</v>
      </c>
      <c r="B209" s="26" t="s">
        <v>10</v>
      </c>
      <c r="C209" s="26">
        <v>163</v>
      </c>
      <c r="D209" s="6">
        <f t="shared" si="6"/>
        <v>51.910828025477706</v>
      </c>
      <c r="E209" s="7">
        <v>21</v>
      </c>
      <c r="F209" s="7">
        <v>8</v>
      </c>
      <c r="G209" s="7">
        <v>8</v>
      </c>
      <c r="H209" s="7">
        <f t="shared" si="7"/>
        <v>168</v>
      </c>
      <c r="I209" s="7">
        <v>2</v>
      </c>
      <c r="J209" s="8">
        <v>2</v>
      </c>
      <c r="K209" s="8">
        <v>4</v>
      </c>
      <c r="L209" s="8" t="s">
        <v>42</v>
      </c>
      <c r="M209" s="8">
        <v>1</v>
      </c>
      <c r="N209" s="102">
        <v>0.3</v>
      </c>
      <c r="O209" s="8" t="s">
        <v>251</v>
      </c>
      <c r="P209" s="26" t="s">
        <v>29</v>
      </c>
      <c r="Q209" s="9"/>
      <c r="R209" s="9">
        <v>3</v>
      </c>
      <c r="S209" s="5">
        <v>1</v>
      </c>
      <c r="T209" s="96" t="s">
        <v>194</v>
      </c>
      <c r="U209" s="44" t="s">
        <v>383</v>
      </c>
      <c r="V209" s="102">
        <v>0</v>
      </c>
    </row>
    <row r="210" spans="1:22">
      <c r="A210" s="26">
        <v>208</v>
      </c>
      <c r="B210" s="26" t="s">
        <v>10</v>
      </c>
      <c r="C210" s="26">
        <v>145</v>
      </c>
      <c r="D210" s="6">
        <f t="shared" si="6"/>
        <v>46.178343949044582</v>
      </c>
      <c r="E210" s="7">
        <v>21</v>
      </c>
      <c r="F210" s="7">
        <v>9</v>
      </c>
      <c r="G210" s="7">
        <v>8</v>
      </c>
      <c r="H210" s="7">
        <f t="shared" si="7"/>
        <v>168</v>
      </c>
      <c r="I210" s="7">
        <v>2</v>
      </c>
      <c r="J210" s="8">
        <v>1</v>
      </c>
      <c r="K210" s="8">
        <v>4</v>
      </c>
      <c r="L210" s="8" t="s">
        <v>252</v>
      </c>
      <c r="M210" s="8">
        <v>1</v>
      </c>
      <c r="N210" s="102">
        <v>0.1</v>
      </c>
      <c r="O210" s="8" t="s">
        <v>251</v>
      </c>
      <c r="P210" s="26" t="s">
        <v>29</v>
      </c>
      <c r="Q210" s="9"/>
      <c r="R210" s="9">
        <v>3</v>
      </c>
      <c r="S210" s="5">
        <v>1</v>
      </c>
      <c r="T210" s="96" t="s">
        <v>195</v>
      </c>
      <c r="U210" s="44" t="s">
        <v>383</v>
      </c>
      <c r="V210" s="102">
        <v>0</v>
      </c>
    </row>
    <row r="211" spans="1:22">
      <c r="A211" s="26">
        <v>209</v>
      </c>
      <c r="B211" s="26" t="s">
        <v>10</v>
      </c>
      <c r="C211" s="26">
        <v>175</v>
      </c>
      <c r="D211" s="6">
        <f t="shared" si="6"/>
        <v>55.732484076433117</v>
      </c>
      <c r="E211" s="7">
        <v>21</v>
      </c>
      <c r="F211" s="7">
        <v>9</v>
      </c>
      <c r="G211" s="7">
        <v>7</v>
      </c>
      <c r="H211" s="7">
        <f t="shared" si="7"/>
        <v>147</v>
      </c>
      <c r="I211" s="7">
        <v>2</v>
      </c>
      <c r="J211" s="8">
        <v>1</v>
      </c>
      <c r="K211" s="8">
        <v>4</v>
      </c>
      <c r="L211" s="8" t="s">
        <v>40</v>
      </c>
      <c r="M211" s="8">
        <v>1</v>
      </c>
      <c r="N211" s="102">
        <v>0.1</v>
      </c>
      <c r="O211" s="8" t="s">
        <v>251</v>
      </c>
      <c r="P211" s="26" t="s">
        <v>29</v>
      </c>
      <c r="Q211" s="9"/>
      <c r="R211" s="9">
        <v>3</v>
      </c>
      <c r="S211" s="5">
        <v>1</v>
      </c>
      <c r="T211" s="96" t="s">
        <v>195</v>
      </c>
      <c r="U211" s="44" t="s">
        <v>383</v>
      </c>
      <c r="V211" s="102">
        <v>0</v>
      </c>
    </row>
    <row r="212" spans="1:22">
      <c r="A212" s="26">
        <v>210</v>
      </c>
      <c r="B212" s="26" t="s">
        <v>10</v>
      </c>
      <c r="C212" s="26">
        <v>135</v>
      </c>
      <c r="D212" s="6">
        <f t="shared" si="6"/>
        <v>42.993630573248403</v>
      </c>
      <c r="E212" s="7">
        <v>18</v>
      </c>
      <c r="F212" s="7">
        <v>3</v>
      </c>
      <c r="G212" s="7">
        <v>9</v>
      </c>
      <c r="H212" s="7">
        <f t="shared" si="7"/>
        <v>162</v>
      </c>
      <c r="I212" s="7">
        <v>1</v>
      </c>
      <c r="J212" s="8">
        <v>1</v>
      </c>
      <c r="K212" s="8">
        <v>4</v>
      </c>
      <c r="L212" s="8" t="s">
        <v>40</v>
      </c>
      <c r="M212" s="8">
        <v>1</v>
      </c>
      <c r="N212" s="102">
        <v>0.1</v>
      </c>
      <c r="O212" s="8" t="s">
        <v>251</v>
      </c>
      <c r="P212" s="26" t="s">
        <v>29</v>
      </c>
      <c r="Q212" s="9"/>
      <c r="R212" s="9">
        <v>3</v>
      </c>
      <c r="S212" s="5">
        <v>1</v>
      </c>
      <c r="T212" s="96" t="s">
        <v>191</v>
      </c>
      <c r="U212" s="44" t="s">
        <v>383</v>
      </c>
      <c r="V212" s="102">
        <v>0</v>
      </c>
    </row>
    <row r="213" spans="1:22">
      <c r="A213" s="26">
        <v>211</v>
      </c>
      <c r="B213" s="26" t="s">
        <v>10</v>
      </c>
      <c r="C213" s="26">
        <v>135</v>
      </c>
      <c r="D213" s="6">
        <f t="shared" si="6"/>
        <v>42.993630573248403</v>
      </c>
      <c r="E213" s="7">
        <v>20</v>
      </c>
      <c r="F213" s="7">
        <v>7</v>
      </c>
      <c r="G213" s="7">
        <v>7</v>
      </c>
      <c r="H213" s="7">
        <f t="shared" si="7"/>
        <v>140</v>
      </c>
      <c r="I213" s="7">
        <v>1</v>
      </c>
      <c r="J213" s="8">
        <v>2</v>
      </c>
      <c r="K213" s="8">
        <v>4</v>
      </c>
      <c r="L213" s="8" t="s">
        <v>40</v>
      </c>
      <c r="M213" s="8">
        <v>1</v>
      </c>
      <c r="N213" s="102">
        <v>0.1</v>
      </c>
      <c r="O213" s="8" t="s">
        <v>251</v>
      </c>
      <c r="P213" s="26" t="s">
        <v>29</v>
      </c>
      <c r="Q213" s="9"/>
      <c r="R213" s="9">
        <v>3</v>
      </c>
      <c r="S213" s="5">
        <v>1</v>
      </c>
      <c r="T213" s="96" t="s">
        <v>196</v>
      </c>
      <c r="U213" s="44" t="s">
        <v>383</v>
      </c>
      <c r="V213" s="102">
        <v>0</v>
      </c>
    </row>
    <row r="214" spans="1:22">
      <c r="A214" s="26">
        <v>212</v>
      </c>
      <c r="B214" s="26" t="s">
        <v>10</v>
      </c>
      <c r="C214" s="26">
        <v>157</v>
      </c>
      <c r="D214" s="6">
        <f t="shared" si="6"/>
        <v>50</v>
      </c>
      <c r="E214" s="7">
        <v>20</v>
      </c>
      <c r="F214" s="7">
        <v>2</v>
      </c>
      <c r="G214" s="7">
        <v>7</v>
      </c>
      <c r="H214" s="7">
        <f t="shared" si="7"/>
        <v>140</v>
      </c>
      <c r="I214" s="7">
        <v>1</v>
      </c>
      <c r="J214" s="8">
        <v>2</v>
      </c>
      <c r="K214" s="8">
        <v>4</v>
      </c>
      <c r="L214" s="8" t="s">
        <v>40</v>
      </c>
      <c r="M214" s="8">
        <v>1</v>
      </c>
      <c r="N214" s="102">
        <v>0.1</v>
      </c>
      <c r="O214" s="8" t="s">
        <v>251</v>
      </c>
      <c r="P214" s="26" t="s">
        <v>29</v>
      </c>
      <c r="Q214" s="9"/>
      <c r="R214" s="9">
        <v>3</v>
      </c>
      <c r="S214" s="5">
        <v>1</v>
      </c>
      <c r="T214" s="96" t="s">
        <v>197</v>
      </c>
      <c r="U214" s="44" t="s">
        <v>383</v>
      </c>
      <c r="V214" s="102">
        <v>0</v>
      </c>
    </row>
    <row r="215" spans="1:22">
      <c r="A215" s="26">
        <v>213</v>
      </c>
      <c r="B215" s="26" t="s">
        <v>10</v>
      </c>
      <c r="C215" s="26">
        <v>255</v>
      </c>
      <c r="D215" s="6">
        <f t="shared" si="6"/>
        <v>81.210191082802538</v>
      </c>
      <c r="E215" s="7">
        <v>24</v>
      </c>
      <c r="F215" s="7">
        <v>5</v>
      </c>
      <c r="G215" s="7">
        <v>6</v>
      </c>
      <c r="H215" s="7">
        <f t="shared" si="7"/>
        <v>144</v>
      </c>
      <c r="I215" s="7">
        <v>2</v>
      </c>
      <c r="J215" s="8">
        <v>1</v>
      </c>
      <c r="K215" s="8">
        <v>4</v>
      </c>
      <c r="L215" s="8" t="s">
        <v>40</v>
      </c>
      <c r="M215" s="8">
        <v>1</v>
      </c>
      <c r="N215" s="102">
        <v>0.1</v>
      </c>
      <c r="O215" s="8" t="s">
        <v>251</v>
      </c>
      <c r="P215" s="26" t="s">
        <v>29</v>
      </c>
      <c r="Q215" s="9"/>
      <c r="R215" s="9">
        <v>3</v>
      </c>
      <c r="S215" s="5">
        <v>1</v>
      </c>
      <c r="T215" s="96" t="s">
        <v>198</v>
      </c>
      <c r="U215" s="44" t="s">
        <v>383</v>
      </c>
      <c r="V215" s="102">
        <v>0</v>
      </c>
    </row>
    <row r="216" spans="1:22">
      <c r="A216" s="26">
        <v>214</v>
      </c>
      <c r="B216" s="26" t="s">
        <v>10</v>
      </c>
      <c r="C216" s="26">
        <v>187</v>
      </c>
      <c r="D216" s="6">
        <f t="shared" si="6"/>
        <v>59.554140127388536</v>
      </c>
      <c r="E216" s="7">
        <v>24</v>
      </c>
      <c r="F216" s="7">
        <v>6</v>
      </c>
      <c r="G216" s="7">
        <v>11</v>
      </c>
      <c r="H216" s="7">
        <f t="shared" si="7"/>
        <v>264</v>
      </c>
      <c r="I216" s="7">
        <v>1</v>
      </c>
      <c r="J216" s="8">
        <v>2</v>
      </c>
      <c r="K216" s="8">
        <v>4</v>
      </c>
      <c r="L216" s="8" t="s">
        <v>40</v>
      </c>
      <c r="M216" s="8">
        <v>1</v>
      </c>
      <c r="N216" s="102">
        <v>0.1</v>
      </c>
      <c r="O216" s="8" t="s">
        <v>251</v>
      </c>
      <c r="P216" s="26" t="s">
        <v>29</v>
      </c>
      <c r="Q216" s="9"/>
      <c r="R216" s="9">
        <v>3</v>
      </c>
      <c r="S216" s="5">
        <v>1</v>
      </c>
      <c r="T216" s="96" t="s">
        <v>199</v>
      </c>
      <c r="U216" s="44" t="s">
        <v>383</v>
      </c>
      <c r="V216" s="102">
        <v>0</v>
      </c>
    </row>
    <row r="217" spans="1:22">
      <c r="A217" s="26">
        <v>215</v>
      </c>
      <c r="B217" s="26" t="s">
        <v>10</v>
      </c>
      <c r="C217" s="26">
        <v>195</v>
      </c>
      <c r="D217" s="6">
        <f t="shared" si="6"/>
        <v>62.101910828025474</v>
      </c>
      <c r="E217" s="7">
        <v>24</v>
      </c>
      <c r="F217" s="7">
        <v>6</v>
      </c>
      <c r="G217" s="7">
        <v>12</v>
      </c>
      <c r="H217" s="7">
        <f t="shared" si="7"/>
        <v>288</v>
      </c>
      <c r="I217" s="7">
        <v>2</v>
      </c>
      <c r="J217" s="8">
        <v>1</v>
      </c>
      <c r="K217" s="8">
        <v>4</v>
      </c>
      <c r="L217" s="8" t="s">
        <v>40</v>
      </c>
      <c r="M217" s="8">
        <v>1</v>
      </c>
      <c r="N217" s="102">
        <v>0.1</v>
      </c>
      <c r="O217" s="8" t="s">
        <v>251</v>
      </c>
      <c r="P217" s="26" t="s">
        <v>29</v>
      </c>
      <c r="Q217" s="9"/>
      <c r="R217" s="9">
        <v>3</v>
      </c>
      <c r="S217" s="5">
        <v>1</v>
      </c>
      <c r="T217" s="96" t="s">
        <v>200</v>
      </c>
      <c r="U217" s="44" t="s">
        <v>383</v>
      </c>
      <c r="V217" s="102">
        <v>0</v>
      </c>
    </row>
    <row r="218" spans="1:22">
      <c r="A218" s="26">
        <v>216</v>
      </c>
      <c r="B218" s="26" t="s">
        <v>10</v>
      </c>
      <c r="C218" s="26">
        <v>168</v>
      </c>
      <c r="D218" s="6">
        <f t="shared" si="6"/>
        <v>53.503184713375795</v>
      </c>
      <c r="E218" s="7">
        <v>24</v>
      </c>
      <c r="F218" s="7">
        <v>7</v>
      </c>
      <c r="G218" s="7">
        <v>11</v>
      </c>
      <c r="H218" s="7">
        <f t="shared" si="7"/>
        <v>264</v>
      </c>
      <c r="I218" s="7">
        <v>2</v>
      </c>
      <c r="J218" s="8">
        <v>1</v>
      </c>
      <c r="K218" s="8">
        <v>4</v>
      </c>
      <c r="L218" s="8" t="s">
        <v>40</v>
      </c>
      <c r="M218" s="8">
        <v>2</v>
      </c>
      <c r="N218" s="102">
        <v>0.1</v>
      </c>
      <c r="O218" s="8" t="s">
        <v>251</v>
      </c>
      <c r="P218" s="26" t="s">
        <v>29</v>
      </c>
      <c r="R218" s="9">
        <v>3</v>
      </c>
      <c r="S218" s="5">
        <v>1</v>
      </c>
      <c r="T218" s="96" t="s">
        <v>201</v>
      </c>
      <c r="U218" s="44" t="s">
        <v>383</v>
      </c>
      <c r="V218" s="102">
        <v>0</v>
      </c>
    </row>
    <row r="219" spans="1:22" ht="26.25">
      <c r="A219" s="26">
        <v>217</v>
      </c>
      <c r="B219" s="26" t="s">
        <v>10</v>
      </c>
      <c r="C219" s="26">
        <v>220</v>
      </c>
      <c r="D219" s="6">
        <f t="shared" si="6"/>
        <v>70.063694267515928</v>
      </c>
      <c r="E219" s="7">
        <v>20</v>
      </c>
      <c r="F219" s="7">
        <v>1</v>
      </c>
      <c r="G219" s="7">
        <v>6</v>
      </c>
      <c r="H219" s="7">
        <f t="shared" si="7"/>
        <v>120</v>
      </c>
      <c r="I219" s="7">
        <v>2</v>
      </c>
      <c r="J219" s="8">
        <v>2</v>
      </c>
      <c r="K219" s="8">
        <v>4</v>
      </c>
      <c r="L219" s="8" t="s">
        <v>40</v>
      </c>
      <c r="M219" s="8">
        <v>1</v>
      </c>
      <c r="N219" s="102">
        <v>0.1</v>
      </c>
      <c r="O219" s="8" t="s">
        <v>251</v>
      </c>
      <c r="P219" s="26" t="s">
        <v>29</v>
      </c>
      <c r="Q219" s="9"/>
      <c r="R219" s="9">
        <v>3</v>
      </c>
      <c r="S219" s="5">
        <v>1</v>
      </c>
      <c r="T219" s="96" t="s">
        <v>202</v>
      </c>
      <c r="U219" s="44" t="s">
        <v>383</v>
      </c>
      <c r="V219" s="102">
        <v>0</v>
      </c>
    </row>
    <row r="220" spans="1:22" ht="39">
      <c r="A220" s="26">
        <v>218</v>
      </c>
      <c r="B220" s="26" t="s">
        <v>10</v>
      </c>
      <c r="C220" s="26">
        <v>120</v>
      </c>
      <c r="D220" s="6">
        <f t="shared" si="6"/>
        <v>38.216560509554135</v>
      </c>
      <c r="E220" s="7">
        <v>11</v>
      </c>
      <c r="F220" s="7">
        <v>4</v>
      </c>
      <c r="G220" s="7">
        <v>5</v>
      </c>
      <c r="H220" s="7">
        <f t="shared" si="7"/>
        <v>55</v>
      </c>
      <c r="I220" s="7">
        <v>2</v>
      </c>
      <c r="J220" s="8">
        <v>2</v>
      </c>
      <c r="K220" s="8">
        <v>4</v>
      </c>
      <c r="L220" s="8" t="s">
        <v>40</v>
      </c>
      <c r="M220" s="8">
        <v>1</v>
      </c>
      <c r="N220" s="102">
        <v>0.1</v>
      </c>
      <c r="O220" s="8" t="s">
        <v>251</v>
      </c>
      <c r="P220" s="26" t="s">
        <v>335</v>
      </c>
      <c r="Q220" s="9"/>
      <c r="R220" s="9">
        <v>3</v>
      </c>
      <c r="S220" s="5">
        <v>1</v>
      </c>
      <c r="T220" s="96" t="s">
        <v>203</v>
      </c>
      <c r="U220" s="44" t="s">
        <v>383</v>
      </c>
      <c r="V220" s="102">
        <v>0.6</v>
      </c>
    </row>
    <row r="221" spans="1:22">
      <c r="A221" s="26">
        <v>219</v>
      </c>
      <c r="B221" s="26" t="s">
        <v>10</v>
      </c>
      <c r="C221" s="26">
        <v>200</v>
      </c>
      <c r="D221" s="6">
        <f t="shared" si="6"/>
        <v>63.694267515923563</v>
      </c>
      <c r="E221" s="7">
        <v>24</v>
      </c>
      <c r="F221" s="7">
        <v>8</v>
      </c>
      <c r="G221" s="7">
        <v>12</v>
      </c>
      <c r="H221" s="7">
        <f t="shared" si="7"/>
        <v>288</v>
      </c>
      <c r="I221" s="7">
        <v>1</v>
      </c>
      <c r="J221" s="8">
        <v>1</v>
      </c>
      <c r="K221" s="8">
        <v>4</v>
      </c>
      <c r="L221" s="8" t="s">
        <v>40</v>
      </c>
      <c r="M221" s="8">
        <v>1</v>
      </c>
      <c r="N221" s="102">
        <v>0.1</v>
      </c>
      <c r="O221" s="8" t="s">
        <v>251</v>
      </c>
      <c r="P221" s="26" t="s">
        <v>29</v>
      </c>
      <c r="Q221" s="9"/>
      <c r="R221" s="9">
        <v>3</v>
      </c>
      <c r="S221" s="5">
        <v>1</v>
      </c>
      <c r="T221" s="96"/>
      <c r="U221" s="44" t="s">
        <v>383</v>
      </c>
      <c r="V221" s="102">
        <v>0</v>
      </c>
    </row>
    <row r="222" spans="1:22" ht="26.25">
      <c r="A222" s="26">
        <v>220</v>
      </c>
      <c r="B222" s="26" t="s">
        <v>10</v>
      </c>
      <c r="C222" s="26">
        <v>215</v>
      </c>
      <c r="D222" s="6">
        <f t="shared" si="6"/>
        <v>68.471337579617838</v>
      </c>
      <c r="E222" s="7">
        <v>25</v>
      </c>
      <c r="F222" s="7">
        <v>2</v>
      </c>
      <c r="G222" s="7">
        <v>14</v>
      </c>
      <c r="H222" s="7">
        <f t="shared" si="7"/>
        <v>350</v>
      </c>
      <c r="I222" s="7">
        <v>2</v>
      </c>
      <c r="J222" s="8">
        <v>2</v>
      </c>
      <c r="K222" s="8">
        <v>4</v>
      </c>
      <c r="L222" s="8" t="s">
        <v>42</v>
      </c>
      <c r="M222" s="8">
        <v>2</v>
      </c>
      <c r="N222" s="102">
        <v>0.3</v>
      </c>
      <c r="O222" s="8" t="s">
        <v>251</v>
      </c>
      <c r="P222" s="26" t="s">
        <v>29</v>
      </c>
      <c r="Q222" s="9"/>
      <c r="R222" s="9">
        <v>3</v>
      </c>
      <c r="S222" s="5">
        <v>1</v>
      </c>
      <c r="T222" s="96" t="s">
        <v>204</v>
      </c>
      <c r="U222" s="44" t="s">
        <v>383</v>
      </c>
      <c r="V222" s="102">
        <v>0</v>
      </c>
    </row>
    <row r="223" spans="1:22" ht="39">
      <c r="A223" s="26">
        <v>221</v>
      </c>
      <c r="B223" s="26" t="s">
        <v>35</v>
      </c>
      <c r="C223" s="26" t="s">
        <v>67</v>
      </c>
      <c r="D223" s="6" t="s">
        <v>247</v>
      </c>
      <c r="E223" s="7">
        <v>18</v>
      </c>
      <c r="F223" s="7">
        <v>8</v>
      </c>
      <c r="G223" s="7">
        <v>8</v>
      </c>
      <c r="H223" s="7">
        <f t="shared" si="7"/>
        <v>144</v>
      </c>
      <c r="I223" s="7">
        <v>3</v>
      </c>
      <c r="J223" s="8">
        <v>2</v>
      </c>
      <c r="K223" s="8">
        <v>4</v>
      </c>
      <c r="L223" s="8" t="s">
        <v>42</v>
      </c>
      <c r="M223" s="8">
        <v>2</v>
      </c>
      <c r="N223" s="102">
        <v>0.1</v>
      </c>
      <c r="O223" s="8" t="s">
        <v>251</v>
      </c>
      <c r="P223" s="26" t="s">
        <v>30</v>
      </c>
      <c r="Q223" s="9" t="s">
        <v>121</v>
      </c>
      <c r="R223" s="9" t="s">
        <v>43</v>
      </c>
      <c r="S223" s="5">
        <v>1</v>
      </c>
      <c r="T223" s="96" t="s">
        <v>94</v>
      </c>
      <c r="U223" s="44" t="s">
        <v>383</v>
      </c>
      <c r="V223" s="102">
        <v>0</v>
      </c>
    </row>
    <row r="224" spans="1:22" ht="39">
      <c r="A224" s="26">
        <v>222</v>
      </c>
      <c r="B224" s="26" t="s">
        <v>35</v>
      </c>
      <c r="C224" s="26">
        <v>100</v>
      </c>
      <c r="D224" s="6">
        <f t="shared" si="6"/>
        <v>31.847133757961782</v>
      </c>
      <c r="E224" s="7">
        <v>15</v>
      </c>
      <c r="F224" s="7">
        <v>7</v>
      </c>
      <c r="G224" s="7">
        <v>5</v>
      </c>
      <c r="H224" s="7">
        <f t="shared" si="7"/>
        <v>75</v>
      </c>
      <c r="I224" s="7">
        <v>2</v>
      </c>
      <c r="J224" s="8">
        <v>2</v>
      </c>
      <c r="K224" s="8">
        <v>4</v>
      </c>
      <c r="L224" s="8" t="s">
        <v>39</v>
      </c>
      <c r="M224" s="8">
        <v>2</v>
      </c>
      <c r="N224" s="102" t="s">
        <v>406</v>
      </c>
      <c r="O224" s="8" t="s">
        <v>251</v>
      </c>
      <c r="P224" s="26" t="s">
        <v>30</v>
      </c>
      <c r="Q224" s="9" t="s">
        <v>169</v>
      </c>
      <c r="R224" s="9" t="s">
        <v>43</v>
      </c>
      <c r="S224" s="5">
        <v>1</v>
      </c>
      <c r="T224" s="96" t="s">
        <v>376</v>
      </c>
      <c r="U224" s="44" t="s">
        <v>383</v>
      </c>
      <c r="V224" s="102">
        <v>0</v>
      </c>
    </row>
    <row r="225" spans="1:22" ht="39">
      <c r="A225" s="26">
        <v>223</v>
      </c>
      <c r="B225" s="26" t="s">
        <v>35</v>
      </c>
      <c r="C225" s="26">
        <v>105</v>
      </c>
      <c r="D225" s="6">
        <f t="shared" si="6"/>
        <v>33.439490445859875</v>
      </c>
      <c r="E225" s="7">
        <v>23</v>
      </c>
      <c r="F225" s="7">
        <v>7</v>
      </c>
      <c r="G225" s="7">
        <v>8</v>
      </c>
      <c r="H225" s="7">
        <f t="shared" si="7"/>
        <v>184</v>
      </c>
      <c r="I225" s="7">
        <v>2</v>
      </c>
      <c r="J225" s="8">
        <v>2</v>
      </c>
      <c r="K225" s="8">
        <v>4</v>
      </c>
      <c r="L225" s="8" t="s">
        <v>42</v>
      </c>
      <c r="M225" s="8">
        <v>2</v>
      </c>
      <c r="N225" s="102" t="s">
        <v>406</v>
      </c>
      <c r="O225" s="8" t="s">
        <v>251</v>
      </c>
      <c r="P225" s="118" t="s">
        <v>36</v>
      </c>
      <c r="Q225" s="127" t="s">
        <v>414</v>
      </c>
      <c r="R225" s="9"/>
      <c r="S225" s="5">
        <v>1</v>
      </c>
      <c r="T225" s="96" t="s">
        <v>94</v>
      </c>
      <c r="U225" s="44" t="s">
        <v>383</v>
      </c>
      <c r="V225" s="102">
        <v>0</v>
      </c>
    </row>
    <row r="226" spans="1:22" ht="39">
      <c r="A226" s="26">
        <v>224</v>
      </c>
      <c r="B226" s="26" t="s">
        <v>35</v>
      </c>
      <c r="C226" s="26">
        <v>200</v>
      </c>
      <c r="D226" s="6">
        <f t="shared" si="6"/>
        <v>63.694267515923563</v>
      </c>
      <c r="E226" s="7">
        <v>25</v>
      </c>
      <c r="F226" s="7">
        <v>8</v>
      </c>
      <c r="G226" s="7">
        <v>14</v>
      </c>
      <c r="H226" s="7">
        <f t="shared" si="7"/>
        <v>350</v>
      </c>
      <c r="I226" s="7">
        <v>1</v>
      </c>
      <c r="J226" s="8">
        <v>3</v>
      </c>
      <c r="K226" s="8">
        <v>4</v>
      </c>
      <c r="L226" s="8" t="s">
        <v>39</v>
      </c>
      <c r="M226" s="8">
        <v>2</v>
      </c>
      <c r="N226" s="102">
        <v>0.3</v>
      </c>
      <c r="O226" s="8" t="s">
        <v>251</v>
      </c>
      <c r="P226" s="118" t="s">
        <v>36</v>
      </c>
      <c r="Q226" s="127" t="s">
        <v>414</v>
      </c>
      <c r="R226" s="9" t="s">
        <v>43</v>
      </c>
      <c r="S226" s="5">
        <v>1</v>
      </c>
      <c r="T226" s="96" t="s">
        <v>205</v>
      </c>
      <c r="U226" s="44" t="s">
        <v>383</v>
      </c>
      <c r="V226" s="102">
        <v>0</v>
      </c>
    </row>
    <row r="227" spans="1:22">
      <c r="A227" s="26">
        <v>225</v>
      </c>
      <c r="B227" s="26" t="s">
        <v>10</v>
      </c>
      <c r="C227" s="26">
        <v>130</v>
      </c>
      <c r="D227" s="6">
        <f t="shared" si="6"/>
        <v>41.401273885350314</v>
      </c>
      <c r="E227" s="7">
        <v>17</v>
      </c>
      <c r="F227" s="7">
        <v>3</v>
      </c>
      <c r="G227" s="7">
        <v>8</v>
      </c>
      <c r="H227" s="7">
        <f t="shared" si="7"/>
        <v>136</v>
      </c>
      <c r="I227" s="7">
        <v>2</v>
      </c>
      <c r="J227" s="8">
        <v>3</v>
      </c>
      <c r="K227" s="8">
        <v>4</v>
      </c>
      <c r="L227" s="8" t="s">
        <v>39</v>
      </c>
      <c r="M227" s="8">
        <v>2</v>
      </c>
      <c r="N227" s="102" t="s">
        <v>406</v>
      </c>
      <c r="O227" s="8" t="s">
        <v>70</v>
      </c>
      <c r="P227" s="26" t="s">
        <v>32</v>
      </c>
      <c r="Q227" s="9" t="s">
        <v>211</v>
      </c>
      <c r="R227" s="9">
        <v>5</v>
      </c>
      <c r="S227" s="5">
        <v>1</v>
      </c>
      <c r="T227" s="96" t="s">
        <v>208</v>
      </c>
      <c r="U227" s="44" t="s">
        <v>383</v>
      </c>
      <c r="V227" s="102">
        <v>0</v>
      </c>
    </row>
    <row r="228" spans="1:22">
      <c r="A228" s="26">
        <v>226</v>
      </c>
      <c r="B228" s="26" t="s">
        <v>10</v>
      </c>
      <c r="C228" s="26">
        <v>145</v>
      </c>
      <c r="D228" s="6">
        <f t="shared" si="6"/>
        <v>46.178343949044582</v>
      </c>
      <c r="E228" s="7">
        <v>17</v>
      </c>
      <c r="F228" s="7">
        <v>3</v>
      </c>
      <c r="G228" s="7">
        <v>8</v>
      </c>
      <c r="H228" s="7">
        <f t="shared" si="7"/>
        <v>136</v>
      </c>
      <c r="I228" s="7">
        <v>3</v>
      </c>
      <c r="J228" s="8">
        <v>3</v>
      </c>
      <c r="K228" s="8">
        <v>4</v>
      </c>
      <c r="L228" s="8" t="s">
        <v>39</v>
      </c>
      <c r="M228" s="8">
        <v>2</v>
      </c>
      <c r="N228" s="102" t="s">
        <v>406</v>
      </c>
      <c r="O228" s="8" t="s">
        <v>70</v>
      </c>
      <c r="P228" s="26" t="s">
        <v>32</v>
      </c>
      <c r="Q228" s="9" t="s">
        <v>211</v>
      </c>
      <c r="R228" s="9">
        <v>5</v>
      </c>
      <c r="S228" s="5">
        <v>1</v>
      </c>
      <c r="T228" s="96" t="s">
        <v>209</v>
      </c>
      <c r="U228" s="44" t="s">
        <v>383</v>
      </c>
      <c r="V228" s="102">
        <v>0</v>
      </c>
    </row>
    <row r="229" spans="1:22" ht="30">
      <c r="A229" s="26">
        <v>227</v>
      </c>
      <c r="B229" s="26" t="s">
        <v>10</v>
      </c>
      <c r="C229" s="26" t="s">
        <v>68</v>
      </c>
      <c r="D229" s="6" t="s">
        <v>248</v>
      </c>
      <c r="E229" s="7">
        <v>10</v>
      </c>
      <c r="F229" s="7">
        <v>2</v>
      </c>
      <c r="G229" s="7">
        <v>6</v>
      </c>
      <c r="H229" s="7">
        <f t="shared" si="7"/>
        <v>60</v>
      </c>
      <c r="I229" s="7">
        <v>4</v>
      </c>
      <c r="J229" s="8">
        <v>4</v>
      </c>
      <c r="K229" s="8">
        <v>5</v>
      </c>
      <c r="L229" s="8" t="s">
        <v>39</v>
      </c>
      <c r="M229" s="8">
        <v>4</v>
      </c>
      <c r="N229" s="102" t="s">
        <v>406</v>
      </c>
      <c r="O229" s="8" t="s">
        <v>70</v>
      </c>
      <c r="P229" s="26" t="s">
        <v>32</v>
      </c>
      <c r="Q229" s="9" t="s">
        <v>211</v>
      </c>
      <c r="R229" s="9">
        <v>5</v>
      </c>
      <c r="S229" s="5">
        <v>1</v>
      </c>
      <c r="T229" s="96" t="s">
        <v>210</v>
      </c>
      <c r="U229" s="44" t="s">
        <v>383</v>
      </c>
      <c r="V229" s="102">
        <v>0</v>
      </c>
    </row>
    <row r="230" spans="1:22" ht="45">
      <c r="A230" s="26">
        <v>228</v>
      </c>
      <c r="B230" s="26" t="s">
        <v>9</v>
      </c>
      <c r="C230" s="26" t="s">
        <v>69</v>
      </c>
      <c r="D230" s="6" t="s">
        <v>249</v>
      </c>
      <c r="E230" s="7">
        <v>23</v>
      </c>
      <c r="F230" s="7">
        <v>4</v>
      </c>
      <c r="G230" s="7">
        <v>9</v>
      </c>
      <c r="H230" s="7">
        <f t="shared" si="7"/>
        <v>207</v>
      </c>
      <c r="I230" s="7">
        <v>2</v>
      </c>
      <c r="J230" s="8">
        <v>2</v>
      </c>
      <c r="K230" s="8">
        <v>4</v>
      </c>
      <c r="L230" s="8" t="s">
        <v>39</v>
      </c>
      <c r="M230" s="8">
        <v>2</v>
      </c>
      <c r="N230" s="102" t="s">
        <v>406</v>
      </c>
      <c r="O230" s="8" t="s">
        <v>251</v>
      </c>
      <c r="P230" s="26" t="s">
        <v>29</v>
      </c>
      <c r="Q230" s="9"/>
      <c r="R230" s="9">
        <v>3</v>
      </c>
      <c r="S230" s="5">
        <v>1</v>
      </c>
      <c r="T230" s="96" t="s">
        <v>212</v>
      </c>
      <c r="U230" s="44" t="s">
        <v>383</v>
      </c>
      <c r="V230" s="102">
        <v>0</v>
      </c>
    </row>
    <row r="231" spans="1:22" ht="26.25">
      <c r="A231" s="26">
        <v>229</v>
      </c>
      <c r="B231" s="26" t="s">
        <v>10</v>
      </c>
      <c r="C231" s="26">
        <v>105</v>
      </c>
      <c r="D231" s="6">
        <f t="shared" si="6"/>
        <v>33.439490445859875</v>
      </c>
      <c r="E231" s="7">
        <v>20</v>
      </c>
      <c r="F231" s="7">
        <v>2</v>
      </c>
      <c r="G231" s="7">
        <v>7</v>
      </c>
      <c r="H231" s="7">
        <f t="shared" si="7"/>
        <v>140</v>
      </c>
      <c r="I231" s="7">
        <v>2</v>
      </c>
      <c r="J231" s="8">
        <v>2</v>
      </c>
      <c r="K231" s="8">
        <v>4</v>
      </c>
      <c r="L231" s="8" t="s">
        <v>42</v>
      </c>
      <c r="M231" s="8">
        <v>2</v>
      </c>
      <c r="N231" s="102">
        <v>0.1</v>
      </c>
      <c r="O231" s="8" t="s">
        <v>251</v>
      </c>
      <c r="P231" s="26" t="s">
        <v>29</v>
      </c>
      <c r="Q231" s="9"/>
      <c r="R231" s="9">
        <v>3</v>
      </c>
      <c r="S231" s="5">
        <v>1</v>
      </c>
      <c r="T231" s="96" t="s">
        <v>213</v>
      </c>
      <c r="U231" s="44" t="s">
        <v>383</v>
      </c>
      <c r="V231" s="102">
        <v>0</v>
      </c>
    </row>
    <row r="232" spans="1:22" ht="39">
      <c r="A232" s="26">
        <v>230</v>
      </c>
      <c r="B232" s="26" t="s">
        <v>10</v>
      </c>
      <c r="C232" s="26">
        <v>240</v>
      </c>
      <c r="D232" s="6">
        <f t="shared" si="6"/>
        <v>76.43312101910827</v>
      </c>
      <c r="E232" s="7">
        <v>23</v>
      </c>
      <c r="F232" s="7">
        <v>4</v>
      </c>
      <c r="G232" s="7">
        <v>10</v>
      </c>
      <c r="H232" s="7">
        <f t="shared" si="7"/>
        <v>230</v>
      </c>
      <c r="I232" s="7">
        <v>3</v>
      </c>
      <c r="J232" s="8">
        <v>3</v>
      </c>
      <c r="K232" s="8">
        <v>4</v>
      </c>
      <c r="L232" s="8" t="s">
        <v>42</v>
      </c>
      <c r="M232" s="8">
        <v>3</v>
      </c>
      <c r="N232" s="102" t="s">
        <v>406</v>
      </c>
      <c r="O232" s="8" t="s">
        <v>251</v>
      </c>
      <c r="P232" s="26" t="s">
        <v>76</v>
      </c>
      <c r="Q232" s="9" t="s">
        <v>114</v>
      </c>
      <c r="R232" s="9" t="s">
        <v>43</v>
      </c>
      <c r="S232" s="5">
        <v>1</v>
      </c>
      <c r="T232" s="96" t="s">
        <v>214</v>
      </c>
      <c r="U232" s="44" t="s">
        <v>383</v>
      </c>
      <c r="V232" s="102">
        <v>0</v>
      </c>
    </row>
    <row r="233" spans="1:22" ht="39">
      <c r="A233" s="26">
        <v>231</v>
      </c>
      <c r="B233" s="26" t="s">
        <v>10</v>
      </c>
      <c r="C233" s="26">
        <v>235</v>
      </c>
      <c r="D233" s="6">
        <f t="shared" si="6"/>
        <v>74.840764331210181</v>
      </c>
      <c r="E233" s="7">
        <v>20</v>
      </c>
      <c r="F233" s="7">
        <v>2</v>
      </c>
      <c r="G233" s="7">
        <v>8</v>
      </c>
      <c r="H233" s="7">
        <f t="shared" si="7"/>
        <v>160</v>
      </c>
      <c r="I233" s="7">
        <v>2</v>
      </c>
      <c r="J233" s="8">
        <v>3</v>
      </c>
      <c r="K233" s="8">
        <v>4</v>
      </c>
      <c r="L233" s="8" t="s">
        <v>42</v>
      </c>
      <c r="M233" s="8">
        <v>2</v>
      </c>
      <c r="N233" s="102">
        <v>0.1</v>
      </c>
      <c r="O233" s="8" t="s">
        <v>251</v>
      </c>
      <c r="P233" s="26" t="s">
        <v>29</v>
      </c>
      <c r="Q233" s="9"/>
      <c r="R233" s="9">
        <v>3</v>
      </c>
      <c r="S233" s="5">
        <v>1</v>
      </c>
      <c r="T233" s="96" t="s">
        <v>215</v>
      </c>
      <c r="U233" s="44" t="s">
        <v>383</v>
      </c>
      <c r="V233" s="102">
        <v>0</v>
      </c>
    </row>
    <row r="234" spans="1:22" ht="39">
      <c r="A234" s="26">
        <v>232</v>
      </c>
      <c r="B234" s="26" t="s">
        <v>10</v>
      </c>
      <c r="C234" s="26">
        <v>150</v>
      </c>
      <c r="D234" s="6">
        <f t="shared" si="6"/>
        <v>47.770700636942671</v>
      </c>
      <c r="E234" s="7">
        <v>21</v>
      </c>
      <c r="F234" s="7">
        <v>2</v>
      </c>
      <c r="G234" s="7">
        <v>6</v>
      </c>
      <c r="H234" s="7">
        <f t="shared" si="7"/>
        <v>126</v>
      </c>
      <c r="I234" s="7">
        <v>1</v>
      </c>
      <c r="J234" s="8">
        <v>3</v>
      </c>
      <c r="K234" s="8">
        <v>4</v>
      </c>
      <c r="L234" s="8" t="s">
        <v>42</v>
      </c>
      <c r="M234" s="8">
        <v>2</v>
      </c>
      <c r="N234" s="102">
        <v>0.1</v>
      </c>
      <c r="O234" s="8" t="s">
        <v>251</v>
      </c>
      <c r="P234" s="26" t="s">
        <v>76</v>
      </c>
      <c r="Q234" s="9" t="s">
        <v>114</v>
      </c>
      <c r="R234" s="9" t="s">
        <v>43</v>
      </c>
      <c r="S234" s="5">
        <v>1</v>
      </c>
      <c r="T234" s="96" t="s">
        <v>377</v>
      </c>
      <c r="U234" s="44" t="s">
        <v>383</v>
      </c>
      <c r="V234" s="102">
        <v>0</v>
      </c>
    </row>
    <row r="235" spans="1:22" ht="39">
      <c r="A235" s="26">
        <v>233</v>
      </c>
      <c r="B235" s="26" t="s">
        <v>10</v>
      </c>
      <c r="C235" s="26">
        <v>240</v>
      </c>
      <c r="D235" s="6">
        <f t="shared" si="6"/>
        <v>76.43312101910827</v>
      </c>
      <c r="E235" s="7">
        <v>24</v>
      </c>
      <c r="F235" s="7">
        <v>2</v>
      </c>
      <c r="G235" s="7">
        <v>12</v>
      </c>
      <c r="H235" s="7">
        <f t="shared" si="7"/>
        <v>288</v>
      </c>
      <c r="I235" s="7">
        <v>2</v>
      </c>
      <c r="J235" s="8">
        <v>2</v>
      </c>
      <c r="K235" s="8">
        <v>4</v>
      </c>
      <c r="L235" s="8" t="s">
        <v>42</v>
      </c>
      <c r="M235" s="8">
        <v>3</v>
      </c>
      <c r="N235" s="102">
        <v>0.3</v>
      </c>
      <c r="O235" s="8" t="s">
        <v>251</v>
      </c>
      <c r="P235" s="26" t="s">
        <v>76</v>
      </c>
      <c r="Q235" s="9" t="s">
        <v>114</v>
      </c>
      <c r="R235" s="9" t="s">
        <v>43</v>
      </c>
      <c r="S235" s="5">
        <v>1</v>
      </c>
      <c r="T235" s="96" t="s">
        <v>378</v>
      </c>
      <c r="U235" s="44" t="s">
        <v>383</v>
      </c>
      <c r="V235" s="102">
        <v>0</v>
      </c>
    </row>
    <row r="236" spans="1:22" ht="26.25">
      <c r="A236" s="26">
        <v>234</v>
      </c>
      <c r="B236" s="26" t="s">
        <v>10</v>
      </c>
      <c r="C236" s="26">
        <v>205</v>
      </c>
      <c r="D236" s="6">
        <f t="shared" si="6"/>
        <v>65.28662420382166</v>
      </c>
      <c r="E236" s="7">
        <v>23</v>
      </c>
      <c r="F236" s="7">
        <v>2</v>
      </c>
      <c r="G236" s="7">
        <v>10</v>
      </c>
      <c r="H236" s="7">
        <f t="shared" si="7"/>
        <v>230</v>
      </c>
      <c r="I236" s="7">
        <v>1</v>
      </c>
      <c r="J236" s="8">
        <v>1</v>
      </c>
      <c r="K236" s="8">
        <v>4</v>
      </c>
      <c r="L236" s="8" t="s">
        <v>40</v>
      </c>
      <c r="M236" s="8">
        <v>1</v>
      </c>
      <c r="N236" s="102">
        <v>0.1</v>
      </c>
      <c r="O236" s="8" t="s">
        <v>251</v>
      </c>
      <c r="P236" s="26" t="s">
        <v>29</v>
      </c>
      <c r="Q236" s="9"/>
      <c r="R236" s="9">
        <v>3</v>
      </c>
      <c r="S236" s="5">
        <v>1</v>
      </c>
      <c r="T236" s="96" t="s">
        <v>216</v>
      </c>
      <c r="U236" s="44" t="s">
        <v>383</v>
      </c>
      <c r="V236" s="102">
        <v>0.3</v>
      </c>
    </row>
    <row r="237" spans="1:22">
      <c r="A237" s="26">
        <v>235</v>
      </c>
      <c r="B237" s="26" t="s">
        <v>10</v>
      </c>
      <c r="C237" s="26">
        <v>330</v>
      </c>
      <c r="D237" s="6">
        <f t="shared" si="6"/>
        <v>105.09554140127388</v>
      </c>
      <c r="E237" s="7">
        <v>23</v>
      </c>
      <c r="F237" s="7">
        <v>6</v>
      </c>
      <c r="G237" s="7">
        <v>10</v>
      </c>
      <c r="H237" s="7">
        <f t="shared" si="7"/>
        <v>230</v>
      </c>
      <c r="I237" s="7">
        <v>1</v>
      </c>
      <c r="J237" s="8">
        <v>1</v>
      </c>
      <c r="K237" s="8">
        <v>4</v>
      </c>
      <c r="L237" s="8" t="s">
        <v>40</v>
      </c>
      <c r="M237" s="8">
        <v>1</v>
      </c>
      <c r="N237" s="102">
        <v>0.1</v>
      </c>
      <c r="O237" s="8" t="s">
        <v>251</v>
      </c>
      <c r="P237" s="26" t="s">
        <v>29</v>
      </c>
      <c r="Q237" s="9"/>
      <c r="R237" s="9">
        <v>3</v>
      </c>
      <c r="S237" s="5">
        <v>1</v>
      </c>
      <c r="T237" s="96" t="s">
        <v>217</v>
      </c>
      <c r="U237" s="44" t="s">
        <v>383</v>
      </c>
      <c r="V237" s="102">
        <v>0</v>
      </c>
    </row>
    <row r="238" spans="1:22" ht="39">
      <c r="A238" s="26">
        <v>236</v>
      </c>
      <c r="B238" s="26" t="s">
        <v>10</v>
      </c>
      <c r="C238" s="26">
        <v>335</v>
      </c>
      <c r="D238" s="6">
        <f t="shared" si="6"/>
        <v>106.68789808917197</v>
      </c>
      <c r="E238" s="7">
        <v>23</v>
      </c>
      <c r="F238" s="7">
        <v>7</v>
      </c>
      <c r="G238" s="7">
        <v>15</v>
      </c>
      <c r="H238" s="7">
        <f t="shared" si="7"/>
        <v>345</v>
      </c>
      <c r="I238" s="7">
        <v>2</v>
      </c>
      <c r="J238" s="8">
        <v>2</v>
      </c>
      <c r="K238" s="8">
        <v>4</v>
      </c>
      <c r="L238" s="8" t="s">
        <v>42</v>
      </c>
      <c r="M238" s="8">
        <v>2</v>
      </c>
      <c r="N238" s="102">
        <v>0.3</v>
      </c>
      <c r="O238" s="8" t="s">
        <v>251</v>
      </c>
      <c r="P238" s="26" t="s">
        <v>76</v>
      </c>
      <c r="Q238" s="9" t="s">
        <v>169</v>
      </c>
      <c r="R238" s="9" t="s">
        <v>43</v>
      </c>
      <c r="S238" s="5">
        <v>1</v>
      </c>
      <c r="T238" s="96" t="s">
        <v>218</v>
      </c>
      <c r="U238" s="44" t="s">
        <v>383</v>
      </c>
      <c r="V238" s="102">
        <v>0.3</v>
      </c>
    </row>
    <row r="239" spans="1:22">
      <c r="A239" s="26">
        <v>237</v>
      </c>
      <c r="B239" s="26" t="s">
        <v>10</v>
      </c>
      <c r="C239" s="26">
        <v>130</v>
      </c>
      <c r="D239" s="6">
        <f t="shared" si="6"/>
        <v>41.401273885350314</v>
      </c>
      <c r="E239" s="7">
        <v>11</v>
      </c>
      <c r="F239" s="7">
        <v>1</v>
      </c>
      <c r="G239" s="7">
        <v>7</v>
      </c>
      <c r="H239" s="7">
        <f t="shared" si="7"/>
        <v>77</v>
      </c>
      <c r="I239" s="7">
        <v>2</v>
      </c>
      <c r="J239" s="8">
        <v>1</v>
      </c>
      <c r="K239" s="8">
        <v>4</v>
      </c>
      <c r="L239" s="8" t="s">
        <v>40</v>
      </c>
      <c r="M239" s="8">
        <v>1</v>
      </c>
      <c r="N239" s="102">
        <v>0.1</v>
      </c>
      <c r="O239" s="8" t="s">
        <v>251</v>
      </c>
      <c r="P239" s="26" t="s">
        <v>29</v>
      </c>
      <c r="Q239" s="9"/>
      <c r="R239" s="9">
        <v>3</v>
      </c>
      <c r="S239" s="5">
        <v>1</v>
      </c>
      <c r="T239" s="96" t="s">
        <v>34</v>
      </c>
      <c r="U239" s="44" t="s">
        <v>383</v>
      </c>
      <c r="V239" s="102">
        <v>0.3</v>
      </c>
    </row>
    <row r="240" spans="1:22">
      <c r="A240" s="26">
        <v>238</v>
      </c>
      <c r="B240" s="26" t="s">
        <v>10</v>
      </c>
      <c r="C240" s="26">
        <v>163</v>
      </c>
      <c r="D240" s="6">
        <f t="shared" si="6"/>
        <v>51.910828025477706</v>
      </c>
      <c r="E240" s="7">
        <v>12</v>
      </c>
      <c r="F240" s="7">
        <v>2</v>
      </c>
      <c r="G240" s="7">
        <v>8</v>
      </c>
      <c r="H240" s="7">
        <f t="shared" si="7"/>
        <v>96</v>
      </c>
      <c r="I240" s="7">
        <v>2</v>
      </c>
      <c r="J240" s="8">
        <v>2</v>
      </c>
      <c r="K240" s="8">
        <v>4</v>
      </c>
      <c r="L240" s="8" t="s">
        <v>40</v>
      </c>
      <c r="M240" s="8">
        <v>2</v>
      </c>
      <c r="N240" s="102">
        <v>0.3</v>
      </c>
      <c r="O240" s="8" t="s">
        <v>251</v>
      </c>
      <c r="P240" s="26" t="s">
        <v>29</v>
      </c>
      <c r="Q240" s="9"/>
      <c r="R240" s="9">
        <v>3</v>
      </c>
      <c r="S240" s="5">
        <v>1</v>
      </c>
      <c r="T240" s="96" t="s">
        <v>198</v>
      </c>
      <c r="U240" s="44" t="s">
        <v>383</v>
      </c>
      <c r="V240" s="102">
        <v>0.3</v>
      </c>
    </row>
    <row r="241" spans="1:22" ht="26.25">
      <c r="A241" s="26">
        <v>239</v>
      </c>
      <c r="B241" s="26" t="s">
        <v>10</v>
      </c>
      <c r="C241" s="26">
        <v>238</v>
      </c>
      <c r="D241" s="6">
        <f t="shared" si="6"/>
        <v>75.796178343949038</v>
      </c>
      <c r="E241" s="7">
        <v>17</v>
      </c>
      <c r="F241" s="7">
        <v>2</v>
      </c>
      <c r="G241" s="7">
        <v>8</v>
      </c>
      <c r="H241" s="7">
        <f t="shared" si="7"/>
        <v>136</v>
      </c>
      <c r="I241" s="7">
        <v>1</v>
      </c>
      <c r="J241" s="8">
        <v>2</v>
      </c>
      <c r="K241" s="8">
        <v>4</v>
      </c>
      <c r="L241" s="8" t="s">
        <v>40</v>
      </c>
      <c r="M241" s="8">
        <v>1</v>
      </c>
      <c r="N241" s="102">
        <v>0.1</v>
      </c>
      <c r="O241" s="8" t="s">
        <v>251</v>
      </c>
      <c r="P241" s="26" t="s">
        <v>29</v>
      </c>
      <c r="Q241" s="9"/>
      <c r="R241" s="9">
        <v>3</v>
      </c>
      <c r="S241" s="5">
        <v>1</v>
      </c>
      <c r="T241" s="96" t="s">
        <v>219</v>
      </c>
      <c r="U241" s="44" t="s">
        <v>383</v>
      </c>
      <c r="V241" s="102">
        <v>0.3</v>
      </c>
    </row>
    <row r="242" spans="1:22" ht="26.25">
      <c r="A242" s="26">
        <v>240</v>
      </c>
      <c r="B242" s="26" t="s">
        <v>10</v>
      </c>
      <c r="C242" s="26">
        <v>163</v>
      </c>
      <c r="D242" s="6">
        <f t="shared" si="6"/>
        <v>51.910828025477706</v>
      </c>
      <c r="E242" s="7">
        <v>23</v>
      </c>
      <c r="F242" s="7">
        <v>4</v>
      </c>
      <c r="G242" s="7">
        <v>12</v>
      </c>
      <c r="H242" s="7">
        <f t="shared" si="7"/>
        <v>276</v>
      </c>
      <c r="I242" s="7">
        <v>3</v>
      </c>
      <c r="J242" s="8">
        <v>1</v>
      </c>
      <c r="K242" s="8">
        <v>4</v>
      </c>
      <c r="L242" s="8" t="s">
        <v>42</v>
      </c>
      <c r="M242" s="8">
        <v>2</v>
      </c>
      <c r="N242" s="102">
        <v>0.1</v>
      </c>
      <c r="O242" s="8" t="s">
        <v>251</v>
      </c>
      <c r="P242" s="26" t="s">
        <v>113</v>
      </c>
      <c r="Q242" s="9"/>
      <c r="R242" s="9">
        <v>3</v>
      </c>
      <c r="S242" s="5">
        <v>1</v>
      </c>
      <c r="T242" s="96" t="s">
        <v>379</v>
      </c>
      <c r="U242" s="44" t="s">
        <v>383</v>
      </c>
      <c r="V242" s="102">
        <v>0.6</v>
      </c>
    </row>
    <row r="243" spans="1:22">
      <c r="A243" s="26">
        <v>241</v>
      </c>
      <c r="B243" s="26" t="s">
        <v>10</v>
      </c>
      <c r="C243" s="26">
        <v>130</v>
      </c>
      <c r="D243" s="6">
        <f t="shared" si="6"/>
        <v>41.401273885350314</v>
      </c>
      <c r="E243" s="7">
        <v>16</v>
      </c>
      <c r="F243" s="7">
        <v>7</v>
      </c>
      <c r="G243" s="7">
        <v>6</v>
      </c>
      <c r="H243" s="7">
        <f t="shared" si="7"/>
        <v>96</v>
      </c>
      <c r="I243" s="7">
        <v>1</v>
      </c>
      <c r="J243" s="8">
        <v>1</v>
      </c>
      <c r="K243" s="8">
        <v>4</v>
      </c>
      <c r="L243" s="8" t="s">
        <v>40</v>
      </c>
      <c r="M243" s="8">
        <v>2</v>
      </c>
      <c r="N243" s="102">
        <v>0.1</v>
      </c>
      <c r="O243" s="8" t="s">
        <v>251</v>
      </c>
      <c r="P243" s="26" t="s">
        <v>29</v>
      </c>
      <c r="Q243" s="9"/>
      <c r="R243" s="9">
        <v>3</v>
      </c>
      <c r="S243" s="5">
        <v>1</v>
      </c>
      <c r="T243" s="96"/>
      <c r="U243" s="44" t="s">
        <v>383</v>
      </c>
      <c r="V243" s="102">
        <v>0</v>
      </c>
    </row>
    <row r="244" spans="1:22" ht="26.25">
      <c r="A244" s="26">
        <v>242</v>
      </c>
      <c r="B244" s="26" t="s">
        <v>10</v>
      </c>
      <c r="C244" s="26">
        <v>238</v>
      </c>
      <c r="D244" s="6">
        <f t="shared" si="6"/>
        <v>75.796178343949038</v>
      </c>
      <c r="E244" s="7">
        <v>16</v>
      </c>
      <c r="F244" s="7">
        <v>6</v>
      </c>
      <c r="G244" s="7">
        <v>14</v>
      </c>
      <c r="H244" s="7">
        <f t="shared" si="7"/>
        <v>224</v>
      </c>
      <c r="I244" s="7">
        <v>2</v>
      </c>
      <c r="J244" s="8">
        <v>4</v>
      </c>
      <c r="K244" s="8">
        <v>4</v>
      </c>
      <c r="L244" s="8" t="s">
        <v>39</v>
      </c>
      <c r="M244" s="8">
        <v>4</v>
      </c>
      <c r="N244" s="102" t="s">
        <v>406</v>
      </c>
      <c r="O244" s="8" t="s">
        <v>70</v>
      </c>
      <c r="P244" s="30" t="s">
        <v>71</v>
      </c>
      <c r="Q244" s="9"/>
      <c r="R244" s="9" t="s">
        <v>250</v>
      </c>
      <c r="S244" s="5">
        <v>1</v>
      </c>
      <c r="T244" s="96" t="s">
        <v>220</v>
      </c>
      <c r="U244" s="44" t="s">
        <v>383</v>
      </c>
      <c r="V244" s="102" t="s">
        <v>403</v>
      </c>
    </row>
    <row r="245" spans="1:22" ht="26.25">
      <c r="A245" s="26">
        <v>243</v>
      </c>
      <c r="B245" s="26" t="s">
        <v>10</v>
      </c>
      <c r="C245" s="26">
        <v>218</v>
      </c>
      <c r="D245" s="6">
        <f t="shared" si="6"/>
        <v>69.42675159235668</v>
      </c>
      <c r="E245" s="7">
        <v>20</v>
      </c>
      <c r="F245" s="7">
        <v>7</v>
      </c>
      <c r="G245" s="7">
        <v>6</v>
      </c>
      <c r="H245" s="7">
        <f t="shared" si="7"/>
        <v>120</v>
      </c>
      <c r="I245" s="7">
        <v>2</v>
      </c>
      <c r="J245" s="8">
        <v>1</v>
      </c>
      <c r="K245" s="8">
        <v>4</v>
      </c>
      <c r="L245" s="8" t="s">
        <v>40</v>
      </c>
      <c r="M245" s="8">
        <v>2</v>
      </c>
      <c r="N245" s="102">
        <v>0.1</v>
      </c>
      <c r="O245" s="8" t="s">
        <v>251</v>
      </c>
      <c r="P245" s="26" t="s">
        <v>29</v>
      </c>
      <c r="Q245" s="9"/>
      <c r="R245" s="9">
        <v>3</v>
      </c>
      <c r="S245" s="5">
        <v>1</v>
      </c>
      <c r="T245" s="96" t="s">
        <v>380</v>
      </c>
      <c r="U245" s="44" t="s">
        <v>383</v>
      </c>
      <c r="V245" s="102">
        <v>0</v>
      </c>
    </row>
    <row r="246" spans="1:22">
      <c r="A246" s="26">
        <v>244</v>
      </c>
      <c r="B246" s="26" t="s">
        <v>10</v>
      </c>
      <c r="C246" s="26">
        <v>248</v>
      </c>
      <c r="D246" s="6">
        <f t="shared" si="6"/>
        <v>78.980891719745216</v>
      </c>
      <c r="E246" s="7">
        <v>17</v>
      </c>
      <c r="F246" s="7">
        <v>2</v>
      </c>
      <c r="G246" s="7">
        <v>7</v>
      </c>
      <c r="H246" s="7">
        <f t="shared" si="7"/>
        <v>119</v>
      </c>
      <c r="I246" s="7">
        <v>2</v>
      </c>
      <c r="J246" s="8">
        <v>3</v>
      </c>
      <c r="K246" s="8">
        <v>4</v>
      </c>
      <c r="L246" s="8" t="s">
        <v>42</v>
      </c>
      <c r="M246" s="8">
        <v>1</v>
      </c>
      <c r="N246" s="102">
        <v>0.1</v>
      </c>
      <c r="O246" s="8" t="s">
        <v>251</v>
      </c>
      <c r="P246" s="26" t="s">
        <v>29</v>
      </c>
      <c r="Q246" s="9"/>
      <c r="R246" s="9">
        <v>3</v>
      </c>
      <c r="S246" s="5">
        <v>1</v>
      </c>
      <c r="T246" s="96" t="s">
        <v>221</v>
      </c>
      <c r="U246" s="44" t="s">
        <v>383</v>
      </c>
      <c r="V246" s="102">
        <v>0</v>
      </c>
    </row>
    <row r="247" spans="1:22" ht="39">
      <c r="A247" s="26">
        <v>245</v>
      </c>
      <c r="B247" s="26" t="s">
        <v>10</v>
      </c>
      <c r="C247" s="26">
        <v>322</v>
      </c>
      <c r="D247" s="6">
        <f t="shared" si="6"/>
        <v>102.54777070063695</v>
      </c>
      <c r="E247" s="7">
        <v>20</v>
      </c>
      <c r="F247" s="7">
        <v>2</v>
      </c>
      <c r="G247" s="7">
        <v>5</v>
      </c>
      <c r="H247" s="7">
        <f t="shared" si="7"/>
        <v>100</v>
      </c>
      <c r="I247" s="7">
        <v>2</v>
      </c>
      <c r="J247" s="8">
        <v>3</v>
      </c>
      <c r="K247" s="8">
        <v>4</v>
      </c>
      <c r="L247" s="8" t="s">
        <v>39</v>
      </c>
      <c r="M247" s="8">
        <v>2</v>
      </c>
      <c r="N247" s="102">
        <v>0.3</v>
      </c>
      <c r="O247" s="8" t="s">
        <v>251</v>
      </c>
      <c r="P247" s="26" t="s">
        <v>76</v>
      </c>
      <c r="Q247" s="9" t="s">
        <v>169</v>
      </c>
      <c r="R247" s="9" t="s">
        <v>43</v>
      </c>
      <c r="S247" s="5">
        <v>1</v>
      </c>
      <c r="T247" s="96" t="s">
        <v>134</v>
      </c>
      <c r="U247" s="44" t="s">
        <v>383</v>
      </c>
      <c r="V247" s="102">
        <v>0</v>
      </c>
    </row>
    <row r="248" spans="1:22" ht="39">
      <c r="A248" s="26">
        <v>246</v>
      </c>
      <c r="B248" s="26" t="s">
        <v>10</v>
      </c>
      <c r="C248" s="26">
        <v>215</v>
      </c>
      <c r="D248" s="6">
        <f t="shared" si="6"/>
        <v>68.471337579617838</v>
      </c>
      <c r="E248" s="7">
        <v>20</v>
      </c>
      <c r="F248" s="7">
        <v>3</v>
      </c>
      <c r="G248" s="7">
        <v>4</v>
      </c>
      <c r="H248" s="7">
        <f t="shared" si="7"/>
        <v>80</v>
      </c>
      <c r="I248" s="7">
        <v>2</v>
      </c>
      <c r="J248" s="8">
        <v>3</v>
      </c>
      <c r="K248" s="8">
        <v>4</v>
      </c>
      <c r="L248" s="8" t="s">
        <v>42</v>
      </c>
      <c r="M248" s="8">
        <v>2</v>
      </c>
      <c r="N248" s="102">
        <v>0.3</v>
      </c>
      <c r="O248" s="8" t="s">
        <v>251</v>
      </c>
      <c r="P248" s="26" t="s">
        <v>76</v>
      </c>
      <c r="Q248" s="9" t="s">
        <v>182</v>
      </c>
      <c r="R248" s="9" t="s">
        <v>43</v>
      </c>
      <c r="S248" s="5">
        <v>1</v>
      </c>
      <c r="T248" s="96" t="s">
        <v>134</v>
      </c>
      <c r="U248" s="44" t="s">
        <v>383</v>
      </c>
      <c r="V248" s="102">
        <v>0</v>
      </c>
    </row>
    <row r="249" spans="1:22" ht="30">
      <c r="A249" s="26">
        <v>247</v>
      </c>
      <c r="B249" s="26" t="s">
        <v>154</v>
      </c>
      <c r="C249" s="26">
        <v>200</v>
      </c>
      <c r="D249" s="6">
        <f t="shared" si="6"/>
        <v>63.694267515923563</v>
      </c>
      <c r="E249" s="7">
        <v>15</v>
      </c>
      <c r="F249" s="7">
        <v>4</v>
      </c>
      <c r="G249" s="7">
        <v>7</v>
      </c>
      <c r="H249" s="7">
        <f t="shared" si="7"/>
        <v>105</v>
      </c>
      <c r="I249" s="7">
        <v>3</v>
      </c>
      <c r="J249" s="8">
        <v>3</v>
      </c>
      <c r="K249" s="8">
        <v>4</v>
      </c>
      <c r="L249" s="8" t="s">
        <v>42</v>
      </c>
      <c r="M249" s="8">
        <v>1</v>
      </c>
      <c r="N249" s="102">
        <v>0.1</v>
      </c>
      <c r="O249" s="8" t="s">
        <v>251</v>
      </c>
      <c r="P249" s="26" t="s">
        <v>29</v>
      </c>
      <c r="Q249" s="9"/>
      <c r="R249" s="9">
        <v>3</v>
      </c>
      <c r="S249" s="5">
        <v>1</v>
      </c>
      <c r="T249" s="96" t="s">
        <v>222</v>
      </c>
      <c r="U249" s="44" t="s">
        <v>383</v>
      </c>
      <c r="V249" s="102">
        <v>0</v>
      </c>
    </row>
    <row r="250" spans="1:22" ht="30">
      <c r="A250" s="26">
        <v>248</v>
      </c>
      <c r="B250" s="26" t="s">
        <v>154</v>
      </c>
      <c r="C250" s="26">
        <v>130</v>
      </c>
      <c r="D250" s="6">
        <f t="shared" si="6"/>
        <v>41.401273885350314</v>
      </c>
      <c r="E250" s="7">
        <v>15</v>
      </c>
      <c r="F250" s="7">
        <v>5</v>
      </c>
      <c r="G250" s="7">
        <v>5</v>
      </c>
      <c r="H250" s="7">
        <f t="shared" si="7"/>
        <v>75</v>
      </c>
      <c r="I250" s="7">
        <v>1</v>
      </c>
      <c r="J250" s="8">
        <v>2</v>
      </c>
      <c r="K250" s="8">
        <v>4</v>
      </c>
      <c r="L250" s="8" t="s">
        <v>42</v>
      </c>
      <c r="M250" s="8">
        <v>1</v>
      </c>
      <c r="N250" s="102">
        <v>0.1</v>
      </c>
      <c r="O250" s="8" t="s">
        <v>251</v>
      </c>
      <c r="P250" s="26" t="s">
        <v>29</v>
      </c>
      <c r="Q250" s="9"/>
      <c r="R250" s="9">
        <v>3</v>
      </c>
      <c r="S250" s="5">
        <v>1</v>
      </c>
      <c r="T250" s="96" t="s">
        <v>148</v>
      </c>
      <c r="U250" s="44" t="s">
        <v>383</v>
      </c>
      <c r="V250" s="102">
        <v>0</v>
      </c>
    </row>
    <row r="251" spans="1:22" ht="30">
      <c r="A251" s="26">
        <v>249</v>
      </c>
      <c r="B251" s="26" t="s">
        <v>154</v>
      </c>
      <c r="C251" s="26">
        <v>155</v>
      </c>
      <c r="D251" s="6">
        <f t="shared" si="6"/>
        <v>49.36305732484076</v>
      </c>
      <c r="E251" s="7">
        <v>15</v>
      </c>
      <c r="F251" s="7">
        <v>3</v>
      </c>
      <c r="G251" s="7">
        <v>6</v>
      </c>
      <c r="H251" s="7">
        <f t="shared" si="7"/>
        <v>90</v>
      </c>
      <c r="I251" s="7">
        <v>1</v>
      </c>
      <c r="J251" s="8">
        <v>2</v>
      </c>
      <c r="K251" s="8">
        <v>4</v>
      </c>
      <c r="L251" s="8" t="s">
        <v>42</v>
      </c>
      <c r="M251" s="8">
        <v>1</v>
      </c>
      <c r="N251" s="102">
        <v>0.1</v>
      </c>
      <c r="O251" s="8" t="s">
        <v>251</v>
      </c>
      <c r="P251" s="26" t="s">
        <v>29</v>
      </c>
      <c r="Q251" s="9"/>
      <c r="R251" s="9">
        <v>3</v>
      </c>
      <c r="S251" s="5">
        <v>1</v>
      </c>
      <c r="T251" s="96" t="s">
        <v>148</v>
      </c>
      <c r="U251" s="44" t="s">
        <v>383</v>
      </c>
      <c r="V251" s="102">
        <v>0</v>
      </c>
    </row>
    <row r="252" spans="1:22" ht="39">
      <c r="A252" s="26">
        <v>250</v>
      </c>
      <c r="B252" s="26" t="s">
        <v>10</v>
      </c>
      <c r="C252" s="26">
        <v>190</v>
      </c>
      <c r="D252" s="6">
        <f t="shared" si="6"/>
        <v>60.509554140127385</v>
      </c>
      <c r="E252" s="7">
        <v>20</v>
      </c>
      <c r="F252" s="7">
        <v>2</v>
      </c>
      <c r="G252" s="7">
        <v>9</v>
      </c>
      <c r="H252" s="7">
        <f t="shared" si="7"/>
        <v>180</v>
      </c>
      <c r="I252" s="7">
        <v>1</v>
      </c>
      <c r="J252" s="8">
        <v>3</v>
      </c>
      <c r="K252" s="8">
        <v>4</v>
      </c>
      <c r="L252" s="8" t="s">
        <v>39</v>
      </c>
      <c r="M252" s="8">
        <v>2</v>
      </c>
      <c r="N252" s="102" t="s">
        <v>406</v>
      </c>
      <c r="O252" s="8" t="s">
        <v>251</v>
      </c>
      <c r="P252" s="26" t="s">
        <v>32</v>
      </c>
      <c r="Q252" s="127" t="s">
        <v>415</v>
      </c>
      <c r="R252" s="9" t="s">
        <v>43</v>
      </c>
      <c r="S252" s="5">
        <v>1</v>
      </c>
      <c r="T252" s="96" t="s">
        <v>223</v>
      </c>
      <c r="U252" s="44" t="s">
        <v>383</v>
      </c>
      <c r="V252" s="102">
        <v>0.3</v>
      </c>
    </row>
    <row r="253" spans="1:22" ht="26.25">
      <c r="A253" s="26">
        <v>251</v>
      </c>
      <c r="B253" s="26" t="s">
        <v>10</v>
      </c>
      <c r="C253" s="26">
        <v>238</v>
      </c>
      <c r="D253" s="6">
        <f t="shared" si="6"/>
        <v>75.796178343949038</v>
      </c>
      <c r="E253" s="7">
        <v>18</v>
      </c>
      <c r="F253" s="7">
        <v>5</v>
      </c>
      <c r="G253" s="7">
        <v>7</v>
      </c>
      <c r="H253" s="7">
        <f t="shared" si="7"/>
        <v>126</v>
      </c>
      <c r="I253" s="7">
        <v>2</v>
      </c>
      <c r="J253" s="8">
        <v>3</v>
      </c>
      <c r="K253" s="8">
        <v>4</v>
      </c>
      <c r="L253" s="8" t="s">
        <v>42</v>
      </c>
      <c r="M253" s="8">
        <v>2</v>
      </c>
      <c r="N253" s="102">
        <v>0.3</v>
      </c>
      <c r="O253" s="8" t="s">
        <v>251</v>
      </c>
      <c r="P253" s="26" t="s">
        <v>29</v>
      </c>
      <c r="Q253" s="9"/>
      <c r="R253" s="9">
        <v>3</v>
      </c>
      <c r="S253" s="5">
        <v>1</v>
      </c>
      <c r="T253" s="96" t="s">
        <v>224</v>
      </c>
      <c r="U253" s="44" t="s">
        <v>383</v>
      </c>
      <c r="V253" s="102">
        <v>0.3</v>
      </c>
    </row>
    <row r="254" spans="1:22" ht="26.25">
      <c r="A254" s="26">
        <v>252</v>
      </c>
      <c r="B254" s="26" t="s">
        <v>10</v>
      </c>
      <c r="C254" s="26">
        <v>252</v>
      </c>
      <c r="D254" s="6">
        <f t="shared" si="6"/>
        <v>80.254777070063696</v>
      </c>
      <c r="E254" s="7">
        <v>25</v>
      </c>
      <c r="F254" s="7">
        <v>4</v>
      </c>
      <c r="G254" s="7">
        <v>12</v>
      </c>
      <c r="H254" s="7">
        <f t="shared" si="7"/>
        <v>300</v>
      </c>
      <c r="I254" s="7">
        <v>2</v>
      </c>
      <c r="J254" s="8">
        <v>2</v>
      </c>
      <c r="K254" s="8">
        <v>4</v>
      </c>
      <c r="L254" s="8" t="s">
        <v>42</v>
      </c>
      <c r="M254" s="8">
        <v>2</v>
      </c>
      <c r="N254" s="102">
        <v>0.3</v>
      </c>
      <c r="O254" s="8" t="s">
        <v>251</v>
      </c>
      <c r="P254" s="26" t="s">
        <v>29</v>
      </c>
      <c r="Q254" s="9"/>
      <c r="R254" s="9">
        <v>3</v>
      </c>
      <c r="S254" s="5">
        <v>1</v>
      </c>
      <c r="T254" s="96" t="s">
        <v>225</v>
      </c>
      <c r="U254" s="44" t="s">
        <v>383</v>
      </c>
      <c r="V254" s="102">
        <v>0.3</v>
      </c>
    </row>
    <row r="255" spans="1:22" ht="39">
      <c r="A255" s="26">
        <v>253</v>
      </c>
      <c r="B255" s="26" t="s">
        <v>10</v>
      </c>
      <c r="C255" s="26">
        <v>233</v>
      </c>
      <c r="D255" s="6">
        <f t="shared" si="6"/>
        <v>74.203821656050948</v>
      </c>
      <c r="E255" s="7">
        <v>22</v>
      </c>
      <c r="F255" s="7">
        <v>7</v>
      </c>
      <c r="G255" s="7">
        <v>10</v>
      </c>
      <c r="H255" s="7">
        <f t="shared" si="7"/>
        <v>220</v>
      </c>
      <c r="I255" s="7">
        <v>2</v>
      </c>
      <c r="J255" s="8">
        <v>3</v>
      </c>
      <c r="K255" s="8">
        <v>4</v>
      </c>
      <c r="L255" s="8" t="s">
        <v>39</v>
      </c>
      <c r="M255" s="8">
        <v>3</v>
      </c>
      <c r="N255" s="102" t="s">
        <v>406</v>
      </c>
      <c r="O255" s="8" t="s">
        <v>70</v>
      </c>
      <c r="P255" s="26" t="s">
        <v>76</v>
      </c>
      <c r="Q255" s="9" t="s">
        <v>138</v>
      </c>
      <c r="R255" s="9" t="s">
        <v>43</v>
      </c>
      <c r="S255" s="5">
        <v>1</v>
      </c>
      <c r="T255" s="96" t="s">
        <v>226</v>
      </c>
      <c r="U255" s="44" t="s">
        <v>383</v>
      </c>
      <c r="V255" s="102">
        <v>0</v>
      </c>
    </row>
    <row r="256" spans="1:22" ht="26.25">
      <c r="A256" s="26">
        <v>254</v>
      </c>
      <c r="B256" s="26" t="s">
        <v>10</v>
      </c>
      <c r="C256" s="26">
        <v>305</v>
      </c>
      <c r="D256" s="6">
        <f t="shared" si="6"/>
        <v>97.133757961783431</v>
      </c>
      <c r="E256" s="7">
        <v>22</v>
      </c>
      <c r="F256" s="7">
        <v>8</v>
      </c>
      <c r="G256" s="7">
        <v>10</v>
      </c>
      <c r="H256" s="7">
        <f t="shared" si="7"/>
        <v>220</v>
      </c>
      <c r="I256" s="7">
        <v>2</v>
      </c>
      <c r="J256" s="8">
        <v>2</v>
      </c>
      <c r="K256" s="8">
        <v>4</v>
      </c>
      <c r="L256" s="8" t="s">
        <v>42</v>
      </c>
      <c r="M256" s="8">
        <v>2</v>
      </c>
      <c r="N256" s="102">
        <v>0.3</v>
      </c>
      <c r="O256" s="8" t="s">
        <v>251</v>
      </c>
      <c r="P256" s="26" t="s">
        <v>29</v>
      </c>
      <c r="Q256" s="9"/>
      <c r="R256" s="9">
        <v>3</v>
      </c>
      <c r="S256" s="5">
        <v>1</v>
      </c>
      <c r="T256" s="96" t="s">
        <v>227</v>
      </c>
      <c r="U256" s="44" t="s">
        <v>383</v>
      </c>
      <c r="V256" s="102">
        <v>0</v>
      </c>
    </row>
    <row r="257" spans="1:22" ht="39">
      <c r="A257" s="26">
        <v>255</v>
      </c>
      <c r="B257" s="26" t="s">
        <v>35</v>
      </c>
      <c r="C257" s="26">
        <v>215</v>
      </c>
      <c r="D257" s="6">
        <f t="shared" si="6"/>
        <v>68.471337579617838</v>
      </c>
      <c r="E257" s="7">
        <v>19</v>
      </c>
      <c r="F257" s="7">
        <v>2</v>
      </c>
      <c r="G257" s="7">
        <v>14</v>
      </c>
      <c r="H257" s="7">
        <f t="shared" si="7"/>
        <v>266</v>
      </c>
      <c r="I257" s="7">
        <v>3</v>
      </c>
      <c r="J257" s="8">
        <v>2</v>
      </c>
      <c r="K257" s="8">
        <v>4</v>
      </c>
      <c r="L257" s="8" t="s">
        <v>42</v>
      </c>
      <c r="M257" s="8">
        <v>2</v>
      </c>
      <c r="N257" s="102">
        <v>0.3</v>
      </c>
      <c r="O257" s="8" t="s">
        <v>251</v>
      </c>
      <c r="P257" s="26" t="s">
        <v>76</v>
      </c>
      <c r="Q257" s="9" t="s">
        <v>141</v>
      </c>
      <c r="R257" s="9" t="s">
        <v>43</v>
      </c>
      <c r="S257" s="5">
        <v>1</v>
      </c>
      <c r="T257" s="96" t="s">
        <v>228</v>
      </c>
      <c r="U257" s="44" t="s">
        <v>383</v>
      </c>
      <c r="V257" s="102">
        <v>0</v>
      </c>
    </row>
    <row r="258" spans="1:22">
      <c r="A258" s="26">
        <v>256</v>
      </c>
      <c r="B258" s="26" t="s">
        <v>10</v>
      </c>
      <c r="C258" s="26">
        <v>238</v>
      </c>
      <c r="D258" s="6">
        <f t="shared" si="6"/>
        <v>75.796178343949038</v>
      </c>
      <c r="E258" s="7">
        <v>18</v>
      </c>
      <c r="F258" s="7">
        <v>7</v>
      </c>
      <c r="G258" s="7">
        <v>10</v>
      </c>
      <c r="H258" s="7">
        <f t="shared" si="7"/>
        <v>180</v>
      </c>
      <c r="I258" s="7">
        <v>1</v>
      </c>
      <c r="J258" s="8">
        <v>2</v>
      </c>
      <c r="K258" s="8">
        <v>4</v>
      </c>
      <c r="L258" s="8" t="s">
        <v>40</v>
      </c>
      <c r="M258" s="8">
        <v>2</v>
      </c>
      <c r="N258" s="102">
        <v>0.3</v>
      </c>
      <c r="O258" s="8" t="s">
        <v>251</v>
      </c>
      <c r="P258" s="26" t="s">
        <v>113</v>
      </c>
      <c r="Q258" s="9"/>
      <c r="R258" s="9">
        <v>3</v>
      </c>
      <c r="S258" s="5">
        <v>1</v>
      </c>
      <c r="T258" s="96" t="s">
        <v>174</v>
      </c>
      <c r="U258" s="44"/>
      <c r="V258" s="102">
        <v>0.6</v>
      </c>
    </row>
    <row r="262" spans="1:22" ht="25.5" customHeight="1">
      <c r="B262" s="106" t="s">
        <v>405</v>
      </c>
      <c r="C262" s="107"/>
      <c r="D262" s="107"/>
      <c r="E262" s="107"/>
      <c r="F262" s="107"/>
      <c r="G262" s="107"/>
      <c r="H262" s="107"/>
      <c r="I262" s="107"/>
      <c r="J262" s="107"/>
      <c r="K262" s="107"/>
      <c r="L262" s="107"/>
      <c r="M262" s="107"/>
      <c r="N262" s="107"/>
      <c r="O262" s="107"/>
      <c r="P262" s="107"/>
      <c r="Q262" s="107"/>
      <c r="R262" s="107"/>
      <c r="S262" s="107"/>
      <c r="T262" s="107"/>
      <c r="U262" s="107"/>
    </row>
    <row r="264" spans="1:22">
      <c r="B264" s="106" t="s">
        <v>404</v>
      </c>
      <c r="C264" s="107"/>
      <c r="D264" s="107"/>
      <c r="E264" s="107"/>
      <c r="F264" s="107"/>
      <c r="G264" s="107"/>
      <c r="H264" s="107"/>
      <c r="I264" s="107"/>
      <c r="J264" s="107"/>
      <c r="K264" s="107"/>
      <c r="L264" s="107"/>
      <c r="M264" s="107"/>
      <c r="N264" s="107"/>
      <c r="O264" s="107"/>
      <c r="P264" s="107"/>
      <c r="Q264" s="107"/>
      <c r="R264" s="107"/>
      <c r="S264" s="107"/>
      <c r="T264" s="107"/>
      <c r="U264" s="107"/>
    </row>
  </sheetData>
  <mergeCells count="3">
    <mergeCell ref="A1:P1"/>
    <mergeCell ref="B262:U262"/>
    <mergeCell ref="B264:U264"/>
  </mergeCells>
  <phoneticPr fontId="3" type="noConversion"/>
  <pageMargins left="0.70866141732283472" right="0.70866141732283472" top="0.78740157480314965" bottom="0.78740157480314965" header="0.31496062992125984" footer="0.31496062992125984"/>
  <pageSetup paperSize="8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55B3C-A073-4495-AB7D-250108B33188}">
  <dimension ref="A1:G261"/>
  <sheetViews>
    <sheetView view="pageBreakPreview" topLeftCell="A223" zoomScale="60" zoomScaleNormal="100" workbookViewId="0">
      <selection activeCell="A223" sqref="A1:G1048576"/>
    </sheetView>
  </sheetViews>
  <sheetFormatPr defaultRowHeight="15"/>
  <cols>
    <col min="1" max="1" width="7" style="4" customWidth="1"/>
    <col min="2" max="2" width="16" style="2" customWidth="1"/>
    <col min="3" max="3" width="9.5703125" style="2" customWidth="1"/>
    <col min="4" max="4" width="9.7109375" style="3" customWidth="1"/>
    <col min="5" max="5" width="9.5703125" style="1" customWidth="1"/>
    <col min="6" max="6" width="18.28515625" style="1" customWidth="1"/>
    <col min="7" max="7" width="54.7109375" style="38" customWidth="1"/>
  </cols>
  <sheetData>
    <row r="1" spans="1:7" ht="18.75">
      <c r="A1" s="105" t="s">
        <v>48</v>
      </c>
      <c r="B1" s="105"/>
      <c r="C1" s="105"/>
      <c r="D1" s="105"/>
    </row>
    <row r="2" spans="1:7" ht="18.75" thickBot="1">
      <c r="A2" s="39"/>
      <c r="B2" s="40"/>
      <c r="C2" s="40"/>
    </row>
    <row r="3" spans="1:7" ht="36.75" thickBot="1">
      <c r="A3" s="80" t="s">
        <v>0</v>
      </c>
      <c r="B3" s="81" t="s">
        <v>5</v>
      </c>
      <c r="C3" s="81" t="s">
        <v>6</v>
      </c>
      <c r="D3" s="82" t="s">
        <v>2</v>
      </c>
      <c r="E3" s="82" t="s">
        <v>17</v>
      </c>
      <c r="F3" s="82" t="s">
        <v>16</v>
      </c>
      <c r="G3" s="83" t="s">
        <v>46</v>
      </c>
    </row>
    <row r="4" spans="1:7" ht="30">
      <c r="A4" s="35">
        <v>1</v>
      </c>
      <c r="B4" s="36" t="s">
        <v>10</v>
      </c>
      <c r="C4" s="36" t="s">
        <v>59</v>
      </c>
      <c r="D4" s="37" t="s">
        <v>229</v>
      </c>
      <c r="E4" s="36" t="s">
        <v>264</v>
      </c>
      <c r="F4" s="36" t="s">
        <v>18</v>
      </c>
      <c r="G4" s="41" t="s">
        <v>303</v>
      </c>
    </row>
    <row r="5" spans="1:7" ht="30">
      <c r="A5" s="32">
        <v>2</v>
      </c>
      <c r="B5" s="26" t="s">
        <v>10</v>
      </c>
      <c r="C5" s="26">
        <v>198</v>
      </c>
      <c r="D5" s="6">
        <f t="shared" ref="D5:D68" si="0">SUM(C5/3.14)</f>
        <v>63.057324840764331</v>
      </c>
      <c r="E5" s="26" t="s">
        <v>264</v>
      </c>
      <c r="F5" s="26" t="s">
        <v>18</v>
      </c>
      <c r="G5" s="42" t="s">
        <v>303</v>
      </c>
    </row>
    <row r="6" spans="1:7" ht="30">
      <c r="A6" s="32">
        <v>3</v>
      </c>
      <c r="B6" s="26" t="s">
        <v>10</v>
      </c>
      <c r="C6" s="26">
        <v>194</v>
      </c>
      <c r="D6" s="6">
        <f t="shared" si="0"/>
        <v>61.783439490445858</v>
      </c>
      <c r="E6" s="26" t="s">
        <v>265</v>
      </c>
      <c r="F6" s="26" t="s">
        <v>18</v>
      </c>
      <c r="G6" s="43" t="s">
        <v>304</v>
      </c>
    </row>
    <row r="7" spans="1:7">
      <c r="A7" s="32">
        <v>4</v>
      </c>
      <c r="B7" s="26" t="s">
        <v>10</v>
      </c>
      <c r="C7" s="26">
        <v>204</v>
      </c>
      <c r="D7" s="6">
        <f t="shared" si="0"/>
        <v>64.968152866242036</v>
      </c>
      <c r="E7" s="26" t="s">
        <v>266</v>
      </c>
      <c r="F7" s="26" t="s">
        <v>18</v>
      </c>
      <c r="G7" s="43" t="s">
        <v>305</v>
      </c>
    </row>
    <row r="8" spans="1:7" ht="30">
      <c r="A8" s="32">
        <v>5</v>
      </c>
      <c r="B8" s="26" t="s">
        <v>10</v>
      </c>
      <c r="C8" s="26">
        <v>154</v>
      </c>
      <c r="D8" s="6">
        <f t="shared" si="0"/>
        <v>49.044585987261144</v>
      </c>
      <c r="E8" s="26" t="s">
        <v>267</v>
      </c>
      <c r="F8" s="26" t="s">
        <v>18</v>
      </c>
      <c r="G8" s="43" t="s">
        <v>306</v>
      </c>
    </row>
    <row r="9" spans="1:7" ht="30">
      <c r="A9" s="32">
        <v>6</v>
      </c>
      <c r="B9" s="26" t="s">
        <v>10</v>
      </c>
      <c r="C9" s="26">
        <v>240</v>
      </c>
      <c r="D9" s="6">
        <f t="shared" si="0"/>
        <v>76.43312101910827</v>
      </c>
      <c r="E9" s="26" t="s">
        <v>267</v>
      </c>
      <c r="F9" s="26" t="s">
        <v>18</v>
      </c>
      <c r="G9" s="43" t="s">
        <v>306</v>
      </c>
    </row>
    <row r="10" spans="1:7" ht="30">
      <c r="A10" s="32">
        <v>7</v>
      </c>
      <c r="B10" s="26" t="s">
        <v>10</v>
      </c>
      <c r="C10" s="26">
        <v>145</v>
      </c>
      <c r="D10" s="6">
        <f t="shared" si="0"/>
        <v>46.178343949044582</v>
      </c>
      <c r="E10" s="44" t="s">
        <v>307</v>
      </c>
      <c r="F10" s="26" t="s">
        <v>18</v>
      </c>
      <c r="G10" s="43" t="s">
        <v>308</v>
      </c>
    </row>
    <row r="11" spans="1:7" ht="30">
      <c r="A11" s="32">
        <v>8</v>
      </c>
      <c r="B11" s="26" t="s">
        <v>10</v>
      </c>
      <c r="C11" s="26">
        <v>185</v>
      </c>
      <c r="D11" s="6">
        <f t="shared" si="0"/>
        <v>58.917197452229296</v>
      </c>
      <c r="E11" s="44" t="s">
        <v>307</v>
      </c>
      <c r="F11" s="26" t="s">
        <v>18</v>
      </c>
      <c r="G11" s="43" t="s">
        <v>308</v>
      </c>
    </row>
    <row r="12" spans="1:7" ht="30">
      <c r="A12" s="32">
        <v>9</v>
      </c>
      <c r="B12" s="26" t="s">
        <v>10</v>
      </c>
      <c r="C12" s="26">
        <v>170</v>
      </c>
      <c r="D12" s="6">
        <f t="shared" si="0"/>
        <v>54.140127388535028</v>
      </c>
      <c r="E12" s="44" t="s">
        <v>307</v>
      </c>
      <c r="F12" s="26" t="s">
        <v>18</v>
      </c>
      <c r="G12" s="43" t="s">
        <v>308</v>
      </c>
    </row>
    <row r="13" spans="1:7" ht="30">
      <c r="A13" s="32">
        <v>10</v>
      </c>
      <c r="B13" s="26" t="s">
        <v>10</v>
      </c>
      <c r="C13" s="26">
        <v>245</v>
      </c>
      <c r="D13" s="6">
        <f t="shared" si="0"/>
        <v>78.02547770700636</v>
      </c>
      <c r="E13" s="44" t="s">
        <v>307</v>
      </c>
      <c r="F13" s="26" t="s">
        <v>18</v>
      </c>
      <c r="G13" s="43" t="s">
        <v>308</v>
      </c>
    </row>
    <row r="14" spans="1:7" ht="30">
      <c r="A14" s="32">
        <v>11</v>
      </c>
      <c r="B14" s="26" t="s">
        <v>10</v>
      </c>
      <c r="C14" s="26" t="s">
        <v>60</v>
      </c>
      <c r="D14" s="6" t="s">
        <v>230</v>
      </c>
      <c r="E14" s="26" t="s">
        <v>268</v>
      </c>
      <c r="F14" s="26" t="s">
        <v>18</v>
      </c>
      <c r="G14" s="43" t="s">
        <v>309</v>
      </c>
    </row>
    <row r="15" spans="1:7" ht="30">
      <c r="A15" s="32">
        <v>12</v>
      </c>
      <c r="B15" s="26" t="s">
        <v>72</v>
      </c>
      <c r="C15" s="26">
        <v>179</v>
      </c>
      <c r="D15" s="6">
        <f t="shared" si="0"/>
        <v>57.00636942675159</v>
      </c>
      <c r="E15" s="26" t="s">
        <v>268</v>
      </c>
      <c r="F15" s="26" t="s">
        <v>18</v>
      </c>
      <c r="G15" s="43" t="s">
        <v>309</v>
      </c>
    </row>
    <row r="16" spans="1:7" ht="30">
      <c r="A16" s="32">
        <v>13</v>
      </c>
      <c r="B16" s="26" t="s">
        <v>72</v>
      </c>
      <c r="C16" s="26">
        <v>147</v>
      </c>
      <c r="D16" s="6">
        <f t="shared" si="0"/>
        <v>46.815286624203821</v>
      </c>
      <c r="E16" s="26" t="s">
        <v>268</v>
      </c>
      <c r="F16" s="26" t="s">
        <v>18</v>
      </c>
      <c r="G16" s="43" t="s">
        <v>309</v>
      </c>
    </row>
    <row r="17" spans="1:7" ht="30">
      <c r="A17" s="32">
        <v>14</v>
      </c>
      <c r="B17" s="26" t="s">
        <v>72</v>
      </c>
      <c r="C17" s="26" t="s">
        <v>38</v>
      </c>
      <c r="D17" s="6" t="s">
        <v>231</v>
      </c>
      <c r="E17" s="26" t="s">
        <v>268</v>
      </c>
      <c r="F17" s="26" t="s">
        <v>18</v>
      </c>
      <c r="G17" s="43" t="s">
        <v>309</v>
      </c>
    </row>
    <row r="18" spans="1:7" ht="30">
      <c r="A18" s="32">
        <v>15</v>
      </c>
      <c r="B18" s="26" t="s">
        <v>72</v>
      </c>
      <c r="C18" s="26">
        <v>155</v>
      </c>
      <c r="D18" s="6">
        <f t="shared" si="0"/>
        <v>49.36305732484076</v>
      </c>
      <c r="E18" s="26" t="s">
        <v>268</v>
      </c>
      <c r="F18" s="26" t="s">
        <v>18</v>
      </c>
      <c r="G18" s="43" t="s">
        <v>309</v>
      </c>
    </row>
    <row r="19" spans="1:7" ht="30">
      <c r="A19" s="32">
        <v>16</v>
      </c>
      <c r="B19" s="26" t="s">
        <v>72</v>
      </c>
      <c r="C19" s="26" t="s">
        <v>61</v>
      </c>
      <c r="D19" s="6" t="s">
        <v>232</v>
      </c>
      <c r="E19" s="26" t="s">
        <v>269</v>
      </c>
      <c r="F19" s="26" t="s">
        <v>18</v>
      </c>
      <c r="G19" s="43" t="s">
        <v>309</v>
      </c>
    </row>
    <row r="20" spans="1:7" ht="30">
      <c r="A20" s="32">
        <v>17</v>
      </c>
      <c r="B20" s="26" t="s">
        <v>10</v>
      </c>
      <c r="C20" s="26" t="s">
        <v>62</v>
      </c>
      <c r="D20" s="6" t="s">
        <v>233</v>
      </c>
      <c r="E20" s="26" t="s">
        <v>269</v>
      </c>
      <c r="F20" s="26" t="s">
        <v>18</v>
      </c>
      <c r="G20" s="43" t="s">
        <v>309</v>
      </c>
    </row>
    <row r="21" spans="1:7" ht="30">
      <c r="A21" s="32">
        <v>18</v>
      </c>
      <c r="B21" s="26" t="s">
        <v>10</v>
      </c>
      <c r="C21" s="26">
        <v>135</v>
      </c>
      <c r="D21" s="6">
        <f t="shared" si="0"/>
        <v>42.993630573248403</v>
      </c>
      <c r="E21" s="26" t="s">
        <v>269</v>
      </c>
      <c r="F21" s="26" t="s">
        <v>18</v>
      </c>
      <c r="G21" s="43" t="s">
        <v>309</v>
      </c>
    </row>
    <row r="22" spans="1:7" ht="30">
      <c r="A22" s="32">
        <v>19</v>
      </c>
      <c r="B22" s="26" t="s">
        <v>10</v>
      </c>
      <c r="C22" s="26">
        <v>190</v>
      </c>
      <c r="D22" s="6">
        <f t="shared" si="0"/>
        <v>60.509554140127385</v>
      </c>
      <c r="E22" s="26" t="s">
        <v>270</v>
      </c>
      <c r="F22" s="26" t="s">
        <v>18</v>
      </c>
      <c r="G22" s="43" t="s">
        <v>310</v>
      </c>
    </row>
    <row r="23" spans="1:7" ht="30">
      <c r="A23" s="32">
        <v>20</v>
      </c>
      <c r="B23" s="26" t="s">
        <v>72</v>
      </c>
      <c r="C23" s="26">
        <v>206</v>
      </c>
      <c r="D23" s="6">
        <f t="shared" si="0"/>
        <v>65.605095541401269</v>
      </c>
      <c r="E23" s="26" t="s">
        <v>269</v>
      </c>
      <c r="F23" s="26" t="s">
        <v>18</v>
      </c>
      <c r="G23" s="43" t="s">
        <v>309</v>
      </c>
    </row>
    <row r="24" spans="1:7" ht="30">
      <c r="A24" s="32">
        <v>21</v>
      </c>
      <c r="B24" s="26" t="s">
        <v>35</v>
      </c>
      <c r="C24" s="26" t="s">
        <v>63</v>
      </c>
      <c r="D24" s="6" t="s">
        <v>234</v>
      </c>
      <c r="E24" s="26" t="s">
        <v>271</v>
      </c>
      <c r="F24" s="26" t="s">
        <v>18</v>
      </c>
      <c r="G24" s="43" t="s">
        <v>309</v>
      </c>
    </row>
    <row r="25" spans="1:7" ht="30">
      <c r="A25" s="32">
        <v>22</v>
      </c>
      <c r="B25" s="26" t="s">
        <v>35</v>
      </c>
      <c r="C25" s="26" t="s">
        <v>64</v>
      </c>
      <c r="D25" s="6" t="s">
        <v>235</v>
      </c>
      <c r="E25" s="26" t="s">
        <v>271</v>
      </c>
      <c r="F25" s="26" t="s">
        <v>18</v>
      </c>
      <c r="G25" s="43" t="s">
        <v>309</v>
      </c>
    </row>
    <row r="26" spans="1:7" ht="30">
      <c r="A26" s="32">
        <v>23</v>
      </c>
      <c r="B26" s="26" t="s">
        <v>72</v>
      </c>
      <c r="C26" s="26" t="s">
        <v>65</v>
      </c>
      <c r="D26" s="6" t="s">
        <v>236</v>
      </c>
      <c r="E26" s="26" t="s">
        <v>271</v>
      </c>
      <c r="F26" s="26" t="s">
        <v>18</v>
      </c>
      <c r="G26" s="43" t="s">
        <v>309</v>
      </c>
    </row>
    <row r="27" spans="1:7" ht="30">
      <c r="A27" s="32">
        <v>24</v>
      </c>
      <c r="B27" s="26" t="s">
        <v>72</v>
      </c>
      <c r="C27" s="26">
        <v>190</v>
      </c>
      <c r="D27" s="6">
        <f t="shared" si="0"/>
        <v>60.509554140127385</v>
      </c>
      <c r="E27" s="26" t="s">
        <v>271</v>
      </c>
      <c r="F27" s="26" t="s">
        <v>18</v>
      </c>
      <c r="G27" s="43" t="s">
        <v>309</v>
      </c>
    </row>
    <row r="28" spans="1:7" ht="30">
      <c r="A28" s="32">
        <v>25</v>
      </c>
      <c r="B28" s="26" t="s">
        <v>72</v>
      </c>
      <c r="C28" s="26">
        <v>220</v>
      </c>
      <c r="D28" s="6">
        <f t="shared" si="0"/>
        <v>70.063694267515928</v>
      </c>
      <c r="E28" s="26" t="s">
        <v>271</v>
      </c>
      <c r="F28" s="26" t="s">
        <v>18</v>
      </c>
      <c r="G28" s="43" t="s">
        <v>309</v>
      </c>
    </row>
    <row r="29" spans="1:7" ht="30">
      <c r="A29" s="32">
        <v>26</v>
      </c>
      <c r="B29" s="26" t="s">
        <v>10</v>
      </c>
      <c r="C29" s="26">
        <v>230</v>
      </c>
      <c r="D29" s="6">
        <f t="shared" si="0"/>
        <v>73.248407643312106</v>
      </c>
      <c r="E29" s="26" t="s">
        <v>272</v>
      </c>
      <c r="F29" s="26" t="s">
        <v>18</v>
      </c>
      <c r="G29" s="43" t="s">
        <v>311</v>
      </c>
    </row>
    <row r="30" spans="1:7">
      <c r="A30" s="32">
        <v>27</v>
      </c>
      <c r="B30" s="26" t="s">
        <v>10</v>
      </c>
      <c r="C30" s="26">
        <v>180</v>
      </c>
      <c r="D30" s="6">
        <f t="shared" si="0"/>
        <v>57.324840764331206</v>
      </c>
      <c r="E30" s="26">
        <v>1261</v>
      </c>
      <c r="F30" s="26" t="s">
        <v>22</v>
      </c>
      <c r="G30" s="31" t="s">
        <v>47</v>
      </c>
    </row>
    <row r="31" spans="1:7">
      <c r="A31" s="32">
        <v>28</v>
      </c>
      <c r="B31" s="26" t="s">
        <v>101</v>
      </c>
      <c r="C31" s="26">
        <v>162</v>
      </c>
      <c r="D31" s="6">
        <f t="shared" si="0"/>
        <v>51.592356687898089</v>
      </c>
      <c r="E31" s="26">
        <v>1261</v>
      </c>
      <c r="F31" s="26" t="s">
        <v>22</v>
      </c>
      <c r="G31" s="31" t="s">
        <v>47</v>
      </c>
    </row>
    <row r="32" spans="1:7" ht="30">
      <c r="A32" s="32">
        <v>29</v>
      </c>
      <c r="B32" s="26" t="s">
        <v>72</v>
      </c>
      <c r="C32" s="26">
        <v>263</v>
      </c>
      <c r="D32" s="6">
        <f t="shared" si="0"/>
        <v>83.757961783439484</v>
      </c>
      <c r="E32" s="26" t="s">
        <v>273</v>
      </c>
      <c r="F32" s="26" t="s">
        <v>24</v>
      </c>
      <c r="G32" s="43" t="s">
        <v>312</v>
      </c>
    </row>
    <row r="33" spans="1:7" ht="30">
      <c r="A33" s="32">
        <v>30</v>
      </c>
      <c r="B33" s="26" t="s">
        <v>72</v>
      </c>
      <c r="C33" s="26">
        <v>104</v>
      </c>
      <c r="D33" s="6">
        <f t="shared" si="0"/>
        <v>33.121019108280251</v>
      </c>
      <c r="E33" s="26" t="s">
        <v>273</v>
      </c>
      <c r="F33" s="26" t="s">
        <v>24</v>
      </c>
      <c r="G33" s="43" t="s">
        <v>312</v>
      </c>
    </row>
    <row r="34" spans="1:7" ht="30">
      <c r="A34" s="32">
        <v>31</v>
      </c>
      <c r="B34" s="26" t="s">
        <v>72</v>
      </c>
      <c r="C34" s="26">
        <v>180</v>
      </c>
      <c r="D34" s="6">
        <f t="shared" si="0"/>
        <v>57.324840764331206</v>
      </c>
      <c r="E34" s="26" t="s">
        <v>274</v>
      </c>
      <c r="F34" s="26" t="s">
        <v>24</v>
      </c>
      <c r="G34" s="43" t="s">
        <v>310</v>
      </c>
    </row>
    <row r="35" spans="1:7" ht="30">
      <c r="A35" s="32">
        <v>32</v>
      </c>
      <c r="B35" s="26" t="s">
        <v>72</v>
      </c>
      <c r="C35" s="26">
        <v>208</v>
      </c>
      <c r="D35" s="6">
        <f t="shared" si="0"/>
        <v>66.242038216560502</v>
      </c>
      <c r="E35" s="26" t="s">
        <v>274</v>
      </c>
      <c r="F35" s="26" t="s">
        <v>24</v>
      </c>
      <c r="G35" s="43" t="s">
        <v>310</v>
      </c>
    </row>
    <row r="36" spans="1:7" ht="30">
      <c r="A36" s="32">
        <v>33</v>
      </c>
      <c r="B36" s="26" t="s">
        <v>72</v>
      </c>
      <c r="C36" s="26">
        <v>125</v>
      </c>
      <c r="D36" s="6">
        <f t="shared" si="0"/>
        <v>39.808917197452224</v>
      </c>
      <c r="E36" s="26" t="s">
        <v>274</v>
      </c>
      <c r="F36" s="26" t="s">
        <v>24</v>
      </c>
      <c r="G36" s="43" t="s">
        <v>310</v>
      </c>
    </row>
    <row r="37" spans="1:7" ht="30">
      <c r="A37" s="32">
        <v>34</v>
      </c>
      <c r="B37" s="26" t="s">
        <v>72</v>
      </c>
      <c r="C37" s="26">
        <v>142</v>
      </c>
      <c r="D37" s="6">
        <f t="shared" si="0"/>
        <v>45.222929936305732</v>
      </c>
      <c r="E37" s="26" t="s">
        <v>274</v>
      </c>
      <c r="F37" s="26" t="s">
        <v>24</v>
      </c>
      <c r="G37" s="43" t="s">
        <v>310</v>
      </c>
    </row>
    <row r="38" spans="1:7" ht="30">
      <c r="A38" s="32">
        <v>35</v>
      </c>
      <c r="B38" s="26" t="s">
        <v>72</v>
      </c>
      <c r="C38" s="26">
        <v>125</v>
      </c>
      <c r="D38" s="6">
        <f t="shared" si="0"/>
        <v>39.808917197452224</v>
      </c>
      <c r="E38" s="26" t="s">
        <v>274</v>
      </c>
      <c r="F38" s="26" t="s">
        <v>24</v>
      </c>
      <c r="G38" s="43" t="s">
        <v>310</v>
      </c>
    </row>
    <row r="39" spans="1:7" ht="30">
      <c r="A39" s="32">
        <v>36</v>
      </c>
      <c r="B39" s="26" t="s">
        <v>72</v>
      </c>
      <c r="C39" s="26">
        <v>110</v>
      </c>
      <c r="D39" s="6">
        <f t="shared" si="0"/>
        <v>35.031847133757964</v>
      </c>
      <c r="E39" s="26" t="s">
        <v>274</v>
      </c>
      <c r="F39" s="26" t="s">
        <v>24</v>
      </c>
      <c r="G39" s="43" t="s">
        <v>310</v>
      </c>
    </row>
    <row r="40" spans="1:7" ht="30">
      <c r="A40" s="32">
        <v>37</v>
      </c>
      <c r="B40" s="26" t="s">
        <v>72</v>
      </c>
      <c r="C40" s="26">
        <v>158</v>
      </c>
      <c r="D40" s="6">
        <f t="shared" si="0"/>
        <v>50.318471337579616</v>
      </c>
      <c r="E40" s="26" t="s">
        <v>274</v>
      </c>
      <c r="F40" s="26" t="s">
        <v>24</v>
      </c>
      <c r="G40" s="43" t="s">
        <v>310</v>
      </c>
    </row>
    <row r="41" spans="1:7" ht="30">
      <c r="A41" s="32">
        <v>38</v>
      </c>
      <c r="B41" s="26" t="s">
        <v>72</v>
      </c>
      <c r="C41" s="26">
        <v>165</v>
      </c>
      <c r="D41" s="6">
        <f t="shared" si="0"/>
        <v>52.547770700636939</v>
      </c>
      <c r="E41" s="26" t="s">
        <v>274</v>
      </c>
      <c r="F41" s="26" t="s">
        <v>24</v>
      </c>
      <c r="G41" s="43" t="s">
        <v>310</v>
      </c>
    </row>
    <row r="42" spans="1:7" ht="30">
      <c r="A42" s="32">
        <v>39</v>
      </c>
      <c r="B42" s="26" t="s">
        <v>72</v>
      </c>
      <c r="C42" s="26">
        <v>143</v>
      </c>
      <c r="D42" s="6">
        <f t="shared" si="0"/>
        <v>45.541401273885349</v>
      </c>
      <c r="E42" s="26" t="s">
        <v>274</v>
      </c>
      <c r="F42" s="26" t="s">
        <v>24</v>
      </c>
      <c r="G42" s="43" t="s">
        <v>310</v>
      </c>
    </row>
    <row r="43" spans="1:7" ht="30">
      <c r="A43" s="32">
        <v>40</v>
      </c>
      <c r="B43" s="26" t="s">
        <v>72</v>
      </c>
      <c r="C43" s="26">
        <v>157</v>
      </c>
      <c r="D43" s="6">
        <f t="shared" si="0"/>
        <v>50</v>
      </c>
      <c r="E43" s="26" t="s">
        <v>274</v>
      </c>
      <c r="F43" s="26" t="s">
        <v>24</v>
      </c>
      <c r="G43" s="43" t="s">
        <v>310</v>
      </c>
    </row>
    <row r="44" spans="1:7" ht="30">
      <c r="A44" s="32">
        <v>41</v>
      </c>
      <c r="B44" s="26" t="s">
        <v>72</v>
      </c>
      <c r="C44" s="26">
        <v>118</v>
      </c>
      <c r="D44" s="6">
        <f t="shared" si="0"/>
        <v>37.579617834394902</v>
      </c>
      <c r="E44" s="26" t="s">
        <v>274</v>
      </c>
      <c r="F44" s="26" t="s">
        <v>24</v>
      </c>
      <c r="G44" s="43" t="s">
        <v>310</v>
      </c>
    </row>
    <row r="45" spans="1:7" ht="30">
      <c r="A45" s="32">
        <v>42</v>
      </c>
      <c r="B45" s="26" t="s">
        <v>72</v>
      </c>
      <c r="C45" s="26">
        <v>110</v>
      </c>
      <c r="D45" s="6">
        <f t="shared" si="0"/>
        <v>35.031847133757964</v>
      </c>
      <c r="E45" s="26" t="s">
        <v>274</v>
      </c>
      <c r="F45" s="26" t="s">
        <v>24</v>
      </c>
      <c r="G45" s="43" t="s">
        <v>310</v>
      </c>
    </row>
    <row r="46" spans="1:7" ht="30">
      <c r="A46" s="32">
        <v>43</v>
      </c>
      <c r="B46" s="26" t="s">
        <v>72</v>
      </c>
      <c r="C46" s="26">
        <v>182</v>
      </c>
      <c r="D46" s="6">
        <f t="shared" si="0"/>
        <v>57.961783439490446</v>
      </c>
      <c r="E46" s="26" t="s">
        <v>274</v>
      </c>
      <c r="F46" s="26" t="s">
        <v>24</v>
      </c>
      <c r="G46" s="43" t="s">
        <v>310</v>
      </c>
    </row>
    <row r="47" spans="1:7" ht="30">
      <c r="A47" s="32">
        <v>44</v>
      </c>
      <c r="B47" s="26" t="s">
        <v>72</v>
      </c>
      <c r="C47" s="26">
        <v>195</v>
      </c>
      <c r="D47" s="6">
        <f t="shared" si="0"/>
        <v>62.101910828025474</v>
      </c>
      <c r="E47" s="26" t="s">
        <v>274</v>
      </c>
      <c r="F47" s="26" t="s">
        <v>24</v>
      </c>
      <c r="G47" s="43" t="s">
        <v>310</v>
      </c>
    </row>
    <row r="48" spans="1:7" ht="30">
      <c r="A48" s="32">
        <v>45</v>
      </c>
      <c r="B48" s="26" t="s">
        <v>72</v>
      </c>
      <c r="C48" s="26">
        <v>180</v>
      </c>
      <c r="D48" s="6">
        <f t="shared" si="0"/>
        <v>57.324840764331206</v>
      </c>
      <c r="E48" s="26" t="s">
        <v>275</v>
      </c>
      <c r="F48" s="26" t="s">
        <v>24</v>
      </c>
      <c r="G48" s="43" t="s">
        <v>310</v>
      </c>
    </row>
    <row r="49" spans="1:7" ht="30">
      <c r="A49" s="32">
        <v>46</v>
      </c>
      <c r="B49" s="26" t="s">
        <v>72</v>
      </c>
      <c r="C49" s="26">
        <v>174</v>
      </c>
      <c r="D49" s="6">
        <f t="shared" si="0"/>
        <v>55.414012738853501</v>
      </c>
      <c r="E49" s="26" t="s">
        <v>275</v>
      </c>
      <c r="F49" s="26" t="s">
        <v>24</v>
      </c>
      <c r="G49" s="43" t="s">
        <v>310</v>
      </c>
    </row>
    <row r="50" spans="1:7" ht="30">
      <c r="A50" s="32">
        <v>47</v>
      </c>
      <c r="B50" s="26" t="s">
        <v>72</v>
      </c>
      <c r="C50" s="26">
        <v>155</v>
      </c>
      <c r="D50" s="6">
        <f t="shared" si="0"/>
        <v>49.36305732484076</v>
      </c>
      <c r="E50" s="26" t="s">
        <v>275</v>
      </c>
      <c r="F50" s="26" t="s">
        <v>24</v>
      </c>
      <c r="G50" s="43" t="s">
        <v>310</v>
      </c>
    </row>
    <row r="51" spans="1:7" ht="30">
      <c r="A51" s="32">
        <v>48</v>
      </c>
      <c r="B51" s="26" t="s">
        <v>72</v>
      </c>
      <c r="C51" s="26">
        <v>185</v>
      </c>
      <c r="D51" s="6">
        <f t="shared" si="0"/>
        <v>58.917197452229296</v>
      </c>
      <c r="E51" s="26" t="s">
        <v>275</v>
      </c>
      <c r="F51" s="26" t="s">
        <v>24</v>
      </c>
      <c r="G51" s="43" t="s">
        <v>310</v>
      </c>
    </row>
    <row r="52" spans="1:7" ht="30">
      <c r="A52" s="32">
        <v>49</v>
      </c>
      <c r="B52" s="26" t="s">
        <v>72</v>
      </c>
      <c r="C52" s="26">
        <v>252</v>
      </c>
      <c r="D52" s="6">
        <f t="shared" si="0"/>
        <v>80.254777070063696</v>
      </c>
      <c r="E52" s="26" t="s">
        <v>275</v>
      </c>
      <c r="F52" s="26" t="s">
        <v>24</v>
      </c>
      <c r="G52" s="43" t="s">
        <v>310</v>
      </c>
    </row>
    <row r="53" spans="1:7" ht="30">
      <c r="A53" s="32">
        <v>50</v>
      </c>
      <c r="B53" s="26" t="s">
        <v>72</v>
      </c>
      <c r="C53" s="26">
        <v>105</v>
      </c>
      <c r="D53" s="6">
        <f t="shared" si="0"/>
        <v>33.439490445859875</v>
      </c>
      <c r="E53" s="26" t="s">
        <v>275</v>
      </c>
      <c r="F53" s="26" t="s">
        <v>24</v>
      </c>
      <c r="G53" s="43" t="s">
        <v>310</v>
      </c>
    </row>
    <row r="54" spans="1:7" ht="30">
      <c r="A54" s="32">
        <v>51</v>
      </c>
      <c r="B54" s="26" t="s">
        <v>72</v>
      </c>
      <c r="C54" s="26">
        <v>154</v>
      </c>
      <c r="D54" s="6">
        <f t="shared" si="0"/>
        <v>49.044585987261144</v>
      </c>
      <c r="E54" s="26" t="s">
        <v>275</v>
      </c>
      <c r="F54" s="26" t="s">
        <v>24</v>
      </c>
      <c r="G54" s="43" t="s">
        <v>310</v>
      </c>
    </row>
    <row r="55" spans="1:7" ht="30">
      <c r="A55" s="32">
        <v>52</v>
      </c>
      <c r="B55" s="26" t="s">
        <v>72</v>
      </c>
      <c r="C55" s="26">
        <v>135</v>
      </c>
      <c r="D55" s="6">
        <f t="shared" si="0"/>
        <v>42.993630573248403</v>
      </c>
      <c r="E55" s="26" t="s">
        <v>275</v>
      </c>
      <c r="F55" s="26" t="s">
        <v>24</v>
      </c>
      <c r="G55" s="43" t="s">
        <v>310</v>
      </c>
    </row>
    <row r="56" spans="1:7" ht="30">
      <c r="A56" s="32">
        <v>53</v>
      </c>
      <c r="B56" s="26" t="s">
        <v>72</v>
      </c>
      <c r="C56" s="26">
        <v>145</v>
      </c>
      <c r="D56" s="6">
        <f t="shared" si="0"/>
        <v>46.178343949044582</v>
      </c>
      <c r="E56" s="26" t="s">
        <v>275</v>
      </c>
      <c r="F56" s="26" t="s">
        <v>24</v>
      </c>
      <c r="G56" s="43" t="s">
        <v>310</v>
      </c>
    </row>
    <row r="57" spans="1:7" ht="30">
      <c r="A57" s="32">
        <v>54</v>
      </c>
      <c r="B57" s="26" t="s">
        <v>72</v>
      </c>
      <c r="C57" s="26">
        <v>106</v>
      </c>
      <c r="D57" s="6">
        <f t="shared" si="0"/>
        <v>33.757961783439491</v>
      </c>
      <c r="E57" s="26" t="s">
        <v>275</v>
      </c>
      <c r="F57" s="26" t="s">
        <v>24</v>
      </c>
      <c r="G57" s="43" t="s">
        <v>310</v>
      </c>
    </row>
    <row r="58" spans="1:7" ht="30">
      <c r="A58" s="32">
        <v>55</v>
      </c>
      <c r="B58" s="26" t="s">
        <v>72</v>
      </c>
      <c r="C58" s="26">
        <v>148</v>
      </c>
      <c r="D58" s="6">
        <f t="shared" si="0"/>
        <v>47.133757961783438</v>
      </c>
      <c r="E58" s="26" t="s">
        <v>275</v>
      </c>
      <c r="F58" s="26" t="s">
        <v>24</v>
      </c>
      <c r="G58" s="43" t="s">
        <v>310</v>
      </c>
    </row>
    <row r="59" spans="1:7" ht="30">
      <c r="A59" s="32">
        <v>56</v>
      </c>
      <c r="B59" s="26" t="s">
        <v>72</v>
      </c>
      <c r="C59" s="26">
        <v>155</v>
      </c>
      <c r="D59" s="6">
        <f t="shared" si="0"/>
        <v>49.36305732484076</v>
      </c>
      <c r="E59" s="26" t="s">
        <v>275</v>
      </c>
      <c r="F59" s="26" t="s">
        <v>24</v>
      </c>
      <c r="G59" s="43" t="s">
        <v>310</v>
      </c>
    </row>
    <row r="60" spans="1:7" ht="30">
      <c r="A60" s="32">
        <v>57</v>
      </c>
      <c r="B60" s="26" t="s">
        <v>72</v>
      </c>
      <c r="C60" s="26">
        <v>149</v>
      </c>
      <c r="D60" s="6">
        <f t="shared" si="0"/>
        <v>47.452229299363054</v>
      </c>
      <c r="E60" s="26" t="s">
        <v>275</v>
      </c>
      <c r="F60" s="26" t="s">
        <v>24</v>
      </c>
      <c r="G60" s="43" t="s">
        <v>310</v>
      </c>
    </row>
    <row r="61" spans="1:7" ht="30">
      <c r="A61" s="32">
        <v>58</v>
      </c>
      <c r="B61" s="26" t="s">
        <v>72</v>
      </c>
      <c r="C61" s="26">
        <v>153</v>
      </c>
      <c r="D61" s="6">
        <f t="shared" si="0"/>
        <v>48.726114649681527</v>
      </c>
      <c r="E61" s="26" t="s">
        <v>275</v>
      </c>
      <c r="F61" s="26" t="s">
        <v>24</v>
      </c>
      <c r="G61" s="43" t="s">
        <v>310</v>
      </c>
    </row>
    <row r="62" spans="1:7" ht="30">
      <c r="A62" s="32">
        <v>59</v>
      </c>
      <c r="B62" s="26" t="s">
        <v>72</v>
      </c>
      <c r="C62" s="26">
        <v>135</v>
      </c>
      <c r="D62" s="6">
        <f t="shared" si="0"/>
        <v>42.993630573248403</v>
      </c>
      <c r="E62" s="26" t="s">
        <v>275</v>
      </c>
      <c r="F62" s="26" t="s">
        <v>24</v>
      </c>
      <c r="G62" s="43" t="s">
        <v>310</v>
      </c>
    </row>
    <row r="63" spans="1:7" ht="30">
      <c r="A63" s="32">
        <v>60</v>
      </c>
      <c r="B63" s="26" t="s">
        <v>72</v>
      </c>
      <c r="C63" s="26">
        <v>145</v>
      </c>
      <c r="D63" s="6">
        <f t="shared" si="0"/>
        <v>46.178343949044582</v>
      </c>
      <c r="E63" s="26" t="s">
        <v>275</v>
      </c>
      <c r="F63" s="26" t="s">
        <v>24</v>
      </c>
      <c r="G63" s="43" t="s">
        <v>310</v>
      </c>
    </row>
    <row r="64" spans="1:7" ht="30">
      <c r="A64" s="32">
        <v>61</v>
      </c>
      <c r="B64" s="26" t="s">
        <v>72</v>
      </c>
      <c r="C64" s="26">
        <v>125</v>
      </c>
      <c r="D64" s="6">
        <f t="shared" si="0"/>
        <v>39.808917197452224</v>
      </c>
      <c r="E64" s="26" t="s">
        <v>275</v>
      </c>
      <c r="F64" s="26" t="s">
        <v>24</v>
      </c>
      <c r="G64" s="43" t="s">
        <v>310</v>
      </c>
    </row>
    <row r="65" spans="1:7" ht="30">
      <c r="A65" s="32">
        <v>62</v>
      </c>
      <c r="B65" s="26" t="s">
        <v>72</v>
      </c>
      <c r="C65" s="26">
        <v>170</v>
      </c>
      <c r="D65" s="6">
        <f t="shared" si="0"/>
        <v>54.140127388535028</v>
      </c>
      <c r="E65" s="26" t="s">
        <v>275</v>
      </c>
      <c r="F65" s="26" t="s">
        <v>24</v>
      </c>
      <c r="G65" s="43" t="s">
        <v>310</v>
      </c>
    </row>
    <row r="66" spans="1:7" ht="30">
      <c r="A66" s="32">
        <v>63</v>
      </c>
      <c r="B66" s="26" t="s">
        <v>72</v>
      </c>
      <c r="C66" s="26">
        <v>145</v>
      </c>
      <c r="D66" s="6">
        <f t="shared" si="0"/>
        <v>46.178343949044582</v>
      </c>
      <c r="E66" s="26" t="s">
        <v>275</v>
      </c>
      <c r="F66" s="26" t="s">
        <v>24</v>
      </c>
      <c r="G66" s="43" t="s">
        <v>310</v>
      </c>
    </row>
    <row r="67" spans="1:7" ht="30">
      <c r="A67" s="32">
        <v>64</v>
      </c>
      <c r="B67" s="26" t="s">
        <v>72</v>
      </c>
      <c r="C67" s="26">
        <v>135</v>
      </c>
      <c r="D67" s="6">
        <f t="shared" si="0"/>
        <v>42.993630573248403</v>
      </c>
      <c r="E67" s="26" t="s">
        <v>275</v>
      </c>
      <c r="F67" s="26" t="s">
        <v>24</v>
      </c>
      <c r="G67" s="43" t="s">
        <v>310</v>
      </c>
    </row>
    <row r="68" spans="1:7" ht="30">
      <c r="A68" s="32">
        <v>65</v>
      </c>
      <c r="B68" s="26" t="s">
        <v>72</v>
      </c>
      <c r="C68" s="26">
        <v>155</v>
      </c>
      <c r="D68" s="6">
        <f t="shared" si="0"/>
        <v>49.36305732484076</v>
      </c>
      <c r="E68" s="26" t="s">
        <v>275</v>
      </c>
      <c r="F68" s="26" t="s">
        <v>24</v>
      </c>
      <c r="G68" s="43" t="s">
        <v>310</v>
      </c>
    </row>
    <row r="69" spans="1:7" ht="30">
      <c r="A69" s="32">
        <v>66</v>
      </c>
      <c r="B69" s="26" t="s">
        <v>72</v>
      </c>
      <c r="C69" s="26">
        <v>190</v>
      </c>
      <c r="D69" s="6">
        <f t="shared" ref="D69:D132" si="1">SUM(C69/3.14)</f>
        <v>60.509554140127385</v>
      </c>
      <c r="E69" s="26" t="s">
        <v>275</v>
      </c>
      <c r="F69" s="26" t="s">
        <v>24</v>
      </c>
      <c r="G69" s="43" t="s">
        <v>310</v>
      </c>
    </row>
    <row r="70" spans="1:7" ht="30">
      <c r="A70" s="32">
        <v>67</v>
      </c>
      <c r="B70" s="26" t="s">
        <v>72</v>
      </c>
      <c r="C70" s="26">
        <v>162</v>
      </c>
      <c r="D70" s="6">
        <f t="shared" si="1"/>
        <v>51.592356687898089</v>
      </c>
      <c r="E70" s="26" t="s">
        <v>275</v>
      </c>
      <c r="F70" s="26" t="s">
        <v>24</v>
      </c>
      <c r="G70" s="43" t="s">
        <v>310</v>
      </c>
    </row>
    <row r="71" spans="1:7" ht="30">
      <c r="A71" s="32">
        <v>68</v>
      </c>
      <c r="B71" s="26" t="s">
        <v>72</v>
      </c>
      <c r="C71" s="26">
        <v>185</v>
      </c>
      <c r="D71" s="6">
        <f t="shared" si="1"/>
        <v>58.917197452229296</v>
      </c>
      <c r="E71" s="26" t="s">
        <v>275</v>
      </c>
      <c r="F71" s="26" t="s">
        <v>24</v>
      </c>
      <c r="G71" s="43" t="s">
        <v>310</v>
      </c>
    </row>
    <row r="72" spans="1:7" ht="30">
      <c r="A72" s="32">
        <v>69</v>
      </c>
      <c r="B72" s="26" t="s">
        <v>72</v>
      </c>
      <c r="C72" s="26">
        <v>160</v>
      </c>
      <c r="D72" s="6">
        <f t="shared" si="1"/>
        <v>50.955414012738849</v>
      </c>
      <c r="E72" s="26" t="s">
        <v>275</v>
      </c>
      <c r="F72" s="26" t="s">
        <v>24</v>
      </c>
      <c r="G72" s="43" t="s">
        <v>310</v>
      </c>
    </row>
    <row r="73" spans="1:7" ht="30">
      <c r="A73" s="32">
        <v>70</v>
      </c>
      <c r="B73" s="26" t="s">
        <v>72</v>
      </c>
      <c r="C73" s="26">
        <v>150</v>
      </c>
      <c r="D73" s="6">
        <f t="shared" si="1"/>
        <v>47.770700636942671</v>
      </c>
      <c r="E73" s="26" t="s">
        <v>275</v>
      </c>
      <c r="F73" s="26" t="s">
        <v>24</v>
      </c>
      <c r="G73" s="43" t="s">
        <v>310</v>
      </c>
    </row>
    <row r="74" spans="1:7" ht="30">
      <c r="A74" s="32">
        <v>71</v>
      </c>
      <c r="B74" s="26" t="s">
        <v>72</v>
      </c>
      <c r="C74" s="26">
        <v>130</v>
      </c>
      <c r="D74" s="6">
        <f t="shared" si="1"/>
        <v>41.401273885350314</v>
      </c>
      <c r="E74" s="26" t="s">
        <v>275</v>
      </c>
      <c r="F74" s="26" t="s">
        <v>24</v>
      </c>
      <c r="G74" s="43" t="s">
        <v>310</v>
      </c>
    </row>
    <row r="75" spans="1:7" ht="30">
      <c r="A75" s="32">
        <v>72</v>
      </c>
      <c r="B75" s="26" t="s">
        <v>72</v>
      </c>
      <c r="C75" s="26">
        <v>128</v>
      </c>
      <c r="D75" s="6">
        <f t="shared" si="1"/>
        <v>40.764331210191081</v>
      </c>
      <c r="E75" s="26" t="s">
        <v>275</v>
      </c>
      <c r="F75" s="26" t="s">
        <v>24</v>
      </c>
      <c r="G75" s="43" t="s">
        <v>310</v>
      </c>
    </row>
    <row r="76" spans="1:7" ht="30">
      <c r="A76" s="32">
        <v>73</v>
      </c>
      <c r="B76" s="26" t="s">
        <v>72</v>
      </c>
      <c r="C76" s="26">
        <v>130</v>
      </c>
      <c r="D76" s="6">
        <f t="shared" si="1"/>
        <v>41.401273885350314</v>
      </c>
      <c r="E76" s="26" t="s">
        <v>275</v>
      </c>
      <c r="F76" s="26" t="s">
        <v>24</v>
      </c>
      <c r="G76" s="43" t="s">
        <v>310</v>
      </c>
    </row>
    <row r="77" spans="1:7" ht="30">
      <c r="A77" s="32">
        <v>74</v>
      </c>
      <c r="B77" s="26" t="s">
        <v>72</v>
      </c>
      <c r="C77" s="26">
        <v>125</v>
      </c>
      <c r="D77" s="6">
        <f t="shared" si="1"/>
        <v>39.808917197452224</v>
      </c>
      <c r="E77" s="26" t="s">
        <v>275</v>
      </c>
      <c r="F77" s="26" t="s">
        <v>24</v>
      </c>
      <c r="G77" s="43" t="s">
        <v>310</v>
      </c>
    </row>
    <row r="78" spans="1:7" ht="30">
      <c r="A78" s="32">
        <v>75</v>
      </c>
      <c r="B78" s="26" t="s">
        <v>72</v>
      </c>
      <c r="C78" s="26">
        <v>164</v>
      </c>
      <c r="D78" s="6">
        <f t="shared" si="1"/>
        <v>52.229299363057322</v>
      </c>
      <c r="E78" s="26" t="s">
        <v>275</v>
      </c>
      <c r="F78" s="26" t="s">
        <v>24</v>
      </c>
      <c r="G78" s="43" t="s">
        <v>310</v>
      </c>
    </row>
    <row r="79" spans="1:7" ht="30">
      <c r="A79" s="32">
        <v>76</v>
      </c>
      <c r="B79" s="26" t="s">
        <v>72</v>
      </c>
      <c r="C79" s="26">
        <v>152</v>
      </c>
      <c r="D79" s="6">
        <f t="shared" si="1"/>
        <v>48.407643312101911</v>
      </c>
      <c r="E79" s="26" t="s">
        <v>276</v>
      </c>
      <c r="F79" s="26" t="s">
        <v>24</v>
      </c>
      <c r="G79" s="43" t="s">
        <v>310</v>
      </c>
    </row>
    <row r="80" spans="1:7" ht="30">
      <c r="A80" s="32">
        <v>77</v>
      </c>
      <c r="B80" s="26" t="s">
        <v>72</v>
      </c>
      <c r="C80" s="26">
        <v>165</v>
      </c>
      <c r="D80" s="6">
        <f t="shared" si="1"/>
        <v>52.547770700636939</v>
      </c>
      <c r="E80" s="26" t="s">
        <v>276</v>
      </c>
      <c r="F80" s="26" t="s">
        <v>24</v>
      </c>
      <c r="G80" s="43" t="s">
        <v>310</v>
      </c>
    </row>
    <row r="81" spans="1:7" ht="30">
      <c r="A81" s="32">
        <v>78</v>
      </c>
      <c r="B81" s="26" t="s">
        <v>72</v>
      </c>
      <c r="C81" s="26">
        <v>185</v>
      </c>
      <c r="D81" s="6">
        <f t="shared" si="1"/>
        <v>58.917197452229296</v>
      </c>
      <c r="E81" s="26" t="s">
        <v>276</v>
      </c>
      <c r="F81" s="26" t="s">
        <v>24</v>
      </c>
      <c r="G81" s="43" t="s">
        <v>310</v>
      </c>
    </row>
    <row r="82" spans="1:7" ht="30">
      <c r="A82" s="32">
        <v>79</v>
      </c>
      <c r="B82" s="26" t="s">
        <v>72</v>
      </c>
      <c r="C82" s="26">
        <v>86</v>
      </c>
      <c r="D82" s="6">
        <f t="shared" si="1"/>
        <v>27.388535031847134</v>
      </c>
      <c r="E82" s="26" t="s">
        <v>276</v>
      </c>
      <c r="F82" s="26" t="s">
        <v>24</v>
      </c>
      <c r="G82" s="43" t="s">
        <v>310</v>
      </c>
    </row>
    <row r="83" spans="1:7" ht="30">
      <c r="A83" s="32">
        <v>80</v>
      </c>
      <c r="B83" s="26" t="s">
        <v>72</v>
      </c>
      <c r="C83" s="26">
        <v>95</v>
      </c>
      <c r="D83" s="6">
        <f t="shared" si="1"/>
        <v>30.254777070063692</v>
      </c>
      <c r="E83" s="26" t="s">
        <v>276</v>
      </c>
      <c r="F83" s="26" t="s">
        <v>24</v>
      </c>
      <c r="G83" s="43" t="s">
        <v>310</v>
      </c>
    </row>
    <row r="84" spans="1:7" ht="30">
      <c r="A84" s="32">
        <v>81</v>
      </c>
      <c r="B84" s="26" t="s">
        <v>72</v>
      </c>
      <c r="C84" s="26">
        <v>160</v>
      </c>
      <c r="D84" s="6">
        <f t="shared" si="1"/>
        <v>50.955414012738849</v>
      </c>
      <c r="E84" s="26" t="s">
        <v>276</v>
      </c>
      <c r="F84" s="26" t="s">
        <v>24</v>
      </c>
      <c r="G84" s="43" t="s">
        <v>310</v>
      </c>
    </row>
    <row r="85" spans="1:7" ht="30">
      <c r="A85" s="32">
        <v>82</v>
      </c>
      <c r="B85" s="26" t="s">
        <v>72</v>
      </c>
      <c r="C85" s="26">
        <v>150</v>
      </c>
      <c r="D85" s="6">
        <f t="shared" si="1"/>
        <v>47.770700636942671</v>
      </c>
      <c r="E85" s="26" t="s">
        <v>276</v>
      </c>
      <c r="F85" s="26" t="s">
        <v>24</v>
      </c>
      <c r="G85" s="43" t="s">
        <v>310</v>
      </c>
    </row>
    <row r="86" spans="1:7" ht="30">
      <c r="A86" s="32">
        <v>83</v>
      </c>
      <c r="B86" s="26" t="s">
        <v>72</v>
      </c>
      <c r="C86" s="26">
        <v>177</v>
      </c>
      <c r="D86" s="6">
        <f t="shared" si="1"/>
        <v>56.369426751592357</v>
      </c>
      <c r="E86" s="26" t="s">
        <v>276</v>
      </c>
      <c r="F86" s="26" t="s">
        <v>24</v>
      </c>
      <c r="G86" s="43" t="s">
        <v>310</v>
      </c>
    </row>
    <row r="87" spans="1:7" ht="30">
      <c r="A87" s="32">
        <v>84</v>
      </c>
      <c r="B87" s="26" t="s">
        <v>72</v>
      </c>
      <c r="C87" s="26">
        <v>125</v>
      </c>
      <c r="D87" s="6">
        <f t="shared" si="1"/>
        <v>39.808917197452224</v>
      </c>
      <c r="E87" s="26" t="s">
        <v>276</v>
      </c>
      <c r="F87" s="26" t="s">
        <v>24</v>
      </c>
      <c r="G87" s="43" t="s">
        <v>310</v>
      </c>
    </row>
    <row r="88" spans="1:7" ht="30">
      <c r="A88" s="32">
        <v>85</v>
      </c>
      <c r="B88" s="26" t="s">
        <v>72</v>
      </c>
      <c r="C88" s="26">
        <v>103</v>
      </c>
      <c r="D88" s="6">
        <f t="shared" si="1"/>
        <v>32.802547770700635</v>
      </c>
      <c r="E88" s="26" t="s">
        <v>276</v>
      </c>
      <c r="F88" s="26" t="s">
        <v>24</v>
      </c>
      <c r="G88" s="43" t="s">
        <v>310</v>
      </c>
    </row>
    <row r="89" spans="1:7" ht="30">
      <c r="A89" s="32">
        <v>86</v>
      </c>
      <c r="B89" s="26" t="s">
        <v>72</v>
      </c>
      <c r="C89" s="26">
        <v>155</v>
      </c>
      <c r="D89" s="6">
        <f t="shared" si="1"/>
        <v>49.36305732484076</v>
      </c>
      <c r="E89" s="26" t="s">
        <v>276</v>
      </c>
      <c r="F89" s="26" t="s">
        <v>24</v>
      </c>
      <c r="G89" s="43" t="s">
        <v>310</v>
      </c>
    </row>
    <row r="90" spans="1:7" ht="30">
      <c r="A90" s="32">
        <v>87</v>
      </c>
      <c r="B90" s="26" t="s">
        <v>72</v>
      </c>
      <c r="C90" s="26">
        <v>140</v>
      </c>
      <c r="D90" s="6">
        <f t="shared" si="1"/>
        <v>44.585987261146492</v>
      </c>
      <c r="E90" s="26" t="s">
        <v>276</v>
      </c>
      <c r="F90" s="26" t="s">
        <v>24</v>
      </c>
      <c r="G90" s="43" t="s">
        <v>310</v>
      </c>
    </row>
    <row r="91" spans="1:7" ht="30">
      <c r="A91" s="32">
        <v>88</v>
      </c>
      <c r="B91" s="26" t="s">
        <v>72</v>
      </c>
      <c r="C91" s="26">
        <v>113</v>
      </c>
      <c r="D91" s="6">
        <f t="shared" si="1"/>
        <v>35.987261146496813</v>
      </c>
      <c r="E91" s="26" t="s">
        <v>276</v>
      </c>
      <c r="F91" s="26" t="s">
        <v>24</v>
      </c>
      <c r="G91" s="43" t="s">
        <v>310</v>
      </c>
    </row>
    <row r="92" spans="1:7" ht="30">
      <c r="A92" s="32">
        <v>89</v>
      </c>
      <c r="B92" s="26" t="s">
        <v>72</v>
      </c>
      <c r="C92" s="26">
        <v>105</v>
      </c>
      <c r="D92" s="6">
        <f t="shared" si="1"/>
        <v>33.439490445859875</v>
      </c>
      <c r="E92" s="26" t="s">
        <v>276</v>
      </c>
      <c r="F92" s="26" t="s">
        <v>24</v>
      </c>
      <c r="G92" s="43" t="s">
        <v>310</v>
      </c>
    </row>
    <row r="93" spans="1:7" ht="30">
      <c r="A93" s="32">
        <v>90</v>
      </c>
      <c r="B93" s="26" t="s">
        <v>72</v>
      </c>
      <c r="C93" s="26">
        <v>158</v>
      </c>
      <c r="D93" s="6">
        <f t="shared" si="1"/>
        <v>50.318471337579616</v>
      </c>
      <c r="E93" s="26" t="s">
        <v>276</v>
      </c>
      <c r="F93" s="26" t="s">
        <v>24</v>
      </c>
      <c r="G93" s="43" t="s">
        <v>310</v>
      </c>
    </row>
    <row r="94" spans="1:7" ht="30">
      <c r="A94" s="32">
        <v>91</v>
      </c>
      <c r="B94" s="26" t="s">
        <v>72</v>
      </c>
      <c r="C94" s="26">
        <v>128</v>
      </c>
      <c r="D94" s="6">
        <f t="shared" si="1"/>
        <v>40.764331210191081</v>
      </c>
      <c r="E94" s="26" t="s">
        <v>276</v>
      </c>
      <c r="F94" s="26" t="s">
        <v>24</v>
      </c>
      <c r="G94" s="43" t="s">
        <v>310</v>
      </c>
    </row>
    <row r="95" spans="1:7" ht="52.9" customHeight="1">
      <c r="A95" s="32">
        <v>92</v>
      </c>
      <c r="B95" s="26" t="s">
        <v>72</v>
      </c>
      <c r="C95" s="26">
        <v>160</v>
      </c>
      <c r="D95" s="6">
        <f t="shared" si="1"/>
        <v>50.955414012738849</v>
      </c>
      <c r="E95" s="26" t="s">
        <v>276</v>
      </c>
      <c r="F95" s="26" t="s">
        <v>24</v>
      </c>
      <c r="G95" s="43" t="s">
        <v>310</v>
      </c>
    </row>
    <row r="96" spans="1:7" ht="30">
      <c r="A96" s="32">
        <v>93</v>
      </c>
      <c r="B96" s="26" t="s">
        <v>72</v>
      </c>
      <c r="C96" s="26">
        <v>178</v>
      </c>
      <c r="D96" s="6">
        <f t="shared" si="1"/>
        <v>56.687898089171973</v>
      </c>
      <c r="E96" s="26" t="s">
        <v>276</v>
      </c>
      <c r="F96" s="26" t="s">
        <v>24</v>
      </c>
      <c r="G96" s="43" t="s">
        <v>310</v>
      </c>
    </row>
    <row r="97" spans="1:7" ht="30">
      <c r="A97" s="32">
        <v>94</v>
      </c>
      <c r="B97" s="26" t="s">
        <v>72</v>
      </c>
      <c r="C97" s="26">
        <v>237</v>
      </c>
      <c r="D97" s="6">
        <f t="shared" si="1"/>
        <v>75.477707006369428</v>
      </c>
      <c r="E97" s="26" t="s">
        <v>276</v>
      </c>
      <c r="F97" s="26" t="s">
        <v>24</v>
      </c>
      <c r="G97" s="43" t="s">
        <v>310</v>
      </c>
    </row>
    <row r="98" spans="1:7" ht="30">
      <c r="A98" s="32">
        <v>95</v>
      </c>
      <c r="B98" s="26" t="s">
        <v>72</v>
      </c>
      <c r="C98" s="26">
        <v>158</v>
      </c>
      <c r="D98" s="6">
        <f t="shared" si="1"/>
        <v>50.318471337579616</v>
      </c>
      <c r="E98" s="26" t="s">
        <v>276</v>
      </c>
      <c r="F98" s="26" t="s">
        <v>24</v>
      </c>
      <c r="G98" s="43" t="s">
        <v>310</v>
      </c>
    </row>
    <row r="99" spans="1:7" ht="30">
      <c r="A99" s="32">
        <v>96</v>
      </c>
      <c r="B99" s="26" t="s">
        <v>72</v>
      </c>
      <c r="C99" s="26">
        <v>174</v>
      </c>
      <c r="D99" s="6">
        <f t="shared" si="1"/>
        <v>55.414012738853501</v>
      </c>
      <c r="E99" s="26" t="s">
        <v>276</v>
      </c>
      <c r="F99" s="26" t="s">
        <v>24</v>
      </c>
      <c r="G99" s="43" t="s">
        <v>310</v>
      </c>
    </row>
    <row r="100" spans="1:7" ht="30">
      <c r="A100" s="32">
        <v>97</v>
      </c>
      <c r="B100" s="26" t="s">
        <v>35</v>
      </c>
      <c r="C100" s="26">
        <v>130</v>
      </c>
      <c r="D100" s="6">
        <f t="shared" si="1"/>
        <v>41.401273885350314</v>
      </c>
      <c r="E100" s="26" t="s">
        <v>276</v>
      </c>
      <c r="F100" s="26" t="s">
        <v>24</v>
      </c>
      <c r="G100" s="43" t="s">
        <v>310</v>
      </c>
    </row>
    <row r="101" spans="1:7" ht="30">
      <c r="A101" s="32">
        <v>98</v>
      </c>
      <c r="B101" s="26" t="s">
        <v>72</v>
      </c>
      <c r="C101" s="26">
        <v>210</v>
      </c>
      <c r="D101" s="6">
        <f t="shared" si="1"/>
        <v>66.878980891719749</v>
      </c>
      <c r="E101" s="26" t="s">
        <v>276</v>
      </c>
      <c r="F101" s="26" t="s">
        <v>24</v>
      </c>
      <c r="G101" s="43" t="s">
        <v>310</v>
      </c>
    </row>
    <row r="102" spans="1:7" ht="30">
      <c r="A102" s="32">
        <v>99</v>
      </c>
      <c r="B102" s="26" t="s">
        <v>72</v>
      </c>
      <c r="C102" s="26">
        <v>185</v>
      </c>
      <c r="D102" s="6">
        <f t="shared" si="1"/>
        <v>58.917197452229296</v>
      </c>
      <c r="E102" s="26" t="s">
        <v>276</v>
      </c>
      <c r="F102" s="26" t="s">
        <v>24</v>
      </c>
      <c r="G102" s="43" t="s">
        <v>310</v>
      </c>
    </row>
    <row r="103" spans="1:7" ht="30">
      <c r="A103" s="32">
        <v>100</v>
      </c>
      <c r="B103" s="26" t="s">
        <v>72</v>
      </c>
      <c r="C103" s="26">
        <v>215</v>
      </c>
      <c r="D103" s="6">
        <f t="shared" si="1"/>
        <v>68.471337579617838</v>
      </c>
      <c r="E103" s="26" t="s">
        <v>276</v>
      </c>
      <c r="F103" s="26" t="s">
        <v>24</v>
      </c>
      <c r="G103" s="43" t="s">
        <v>310</v>
      </c>
    </row>
    <row r="104" spans="1:7" ht="30">
      <c r="A104" s="32">
        <v>101</v>
      </c>
      <c r="B104" s="26" t="s">
        <v>72</v>
      </c>
      <c r="C104" s="26">
        <v>163</v>
      </c>
      <c r="D104" s="6">
        <f t="shared" si="1"/>
        <v>51.910828025477706</v>
      </c>
      <c r="E104" s="26" t="s">
        <v>276</v>
      </c>
      <c r="F104" s="26" t="s">
        <v>24</v>
      </c>
      <c r="G104" s="43" t="s">
        <v>310</v>
      </c>
    </row>
    <row r="105" spans="1:7" ht="30">
      <c r="A105" s="32">
        <v>102</v>
      </c>
      <c r="B105" s="26" t="s">
        <v>72</v>
      </c>
      <c r="C105" s="26">
        <v>200</v>
      </c>
      <c r="D105" s="6">
        <f t="shared" si="1"/>
        <v>63.694267515923563</v>
      </c>
      <c r="E105" s="26" t="s">
        <v>276</v>
      </c>
      <c r="F105" s="26" t="s">
        <v>24</v>
      </c>
      <c r="G105" s="43" t="s">
        <v>310</v>
      </c>
    </row>
    <row r="106" spans="1:7" ht="30">
      <c r="A106" s="32">
        <v>103</v>
      </c>
      <c r="B106" s="26" t="s">
        <v>72</v>
      </c>
      <c r="C106" s="26">
        <v>143</v>
      </c>
      <c r="D106" s="6">
        <f t="shared" si="1"/>
        <v>45.541401273885349</v>
      </c>
      <c r="E106" s="26" t="s">
        <v>276</v>
      </c>
      <c r="F106" s="26" t="s">
        <v>24</v>
      </c>
      <c r="G106" s="43" t="s">
        <v>310</v>
      </c>
    </row>
    <row r="107" spans="1:7" ht="30">
      <c r="A107" s="32">
        <v>104</v>
      </c>
      <c r="B107" s="26" t="s">
        <v>72</v>
      </c>
      <c r="C107" s="26">
        <v>207</v>
      </c>
      <c r="D107" s="6">
        <f t="shared" si="1"/>
        <v>65.923566878980893</v>
      </c>
      <c r="E107" s="26" t="s">
        <v>276</v>
      </c>
      <c r="F107" s="26" t="s">
        <v>24</v>
      </c>
      <c r="G107" s="43" t="s">
        <v>310</v>
      </c>
    </row>
    <row r="108" spans="1:7" ht="30">
      <c r="A108" s="32">
        <v>105</v>
      </c>
      <c r="B108" s="26" t="s">
        <v>72</v>
      </c>
      <c r="C108" s="26">
        <v>185</v>
      </c>
      <c r="D108" s="6">
        <f t="shared" si="1"/>
        <v>58.917197452229296</v>
      </c>
      <c r="E108" s="26" t="s">
        <v>276</v>
      </c>
      <c r="F108" s="26" t="s">
        <v>24</v>
      </c>
      <c r="G108" s="43" t="s">
        <v>310</v>
      </c>
    </row>
    <row r="109" spans="1:7" ht="30">
      <c r="A109" s="32">
        <v>106</v>
      </c>
      <c r="B109" s="26" t="s">
        <v>72</v>
      </c>
      <c r="C109" s="26">
        <v>150</v>
      </c>
      <c r="D109" s="6">
        <f t="shared" si="1"/>
        <v>47.770700636942671</v>
      </c>
      <c r="E109" s="26" t="s">
        <v>276</v>
      </c>
      <c r="F109" s="26" t="s">
        <v>24</v>
      </c>
      <c r="G109" s="43" t="s">
        <v>310</v>
      </c>
    </row>
    <row r="110" spans="1:7" ht="30">
      <c r="A110" s="32">
        <v>107</v>
      </c>
      <c r="B110" s="26" t="s">
        <v>72</v>
      </c>
      <c r="C110" s="26">
        <v>210</v>
      </c>
      <c r="D110" s="6">
        <f t="shared" si="1"/>
        <v>66.878980891719749</v>
      </c>
      <c r="E110" s="26" t="s">
        <v>276</v>
      </c>
      <c r="F110" s="26" t="s">
        <v>24</v>
      </c>
      <c r="G110" s="43" t="s">
        <v>310</v>
      </c>
    </row>
    <row r="111" spans="1:7" ht="30">
      <c r="A111" s="32">
        <v>108</v>
      </c>
      <c r="B111" s="26" t="s">
        <v>72</v>
      </c>
      <c r="C111" s="26">
        <v>180</v>
      </c>
      <c r="D111" s="6">
        <f t="shared" si="1"/>
        <v>57.324840764331206</v>
      </c>
      <c r="E111" s="26" t="s">
        <v>276</v>
      </c>
      <c r="F111" s="26" t="s">
        <v>24</v>
      </c>
      <c r="G111" s="43" t="s">
        <v>310</v>
      </c>
    </row>
    <row r="112" spans="1:7" ht="30">
      <c r="A112" s="32">
        <v>109</v>
      </c>
      <c r="B112" s="26" t="s">
        <v>10</v>
      </c>
      <c r="C112" s="26">
        <v>282</v>
      </c>
      <c r="D112" s="6">
        <f t="shared" si="1"/>
        <v>89.808917197452232</v>
      </c>
      <c r="E112" s="26" t="s">
        <v>277</v>
      </c>
      <c r="F112" s="26" t="s">
        <v>24</v>
      </c>
      <c r="G112" s="43" t="s">
        <v>310</v>
      </c>
    </row>
    <row r="113" spans="1:7" ht="30">
      <c r="A113" s="32">
        <v>110</v>
      </c>
      <c r="B113" s="26" t="s">
        <v>10</v>
      </c>
      <c r="C113" s="26">
        <v>282</v>
      </c>
      <c r="D113" s="6">
        <f t="shared" si="1"/>
        <v>89.808917197452232</v>
      </c>
      <c r="E113" s="26" t="s">
        <v>277</v>
      </c>
      <c r="F113" s="26" t="s">
        <v>24</v>
      </c>
      <c r="G113" s="43" t="s">
        <v>310</v>
      </c>
    </row>
    <row r="114" spans="1:7" ht="30">
      <c r="A114" s="32">
        <v>111</v>
      </c>
      <c r="B114" s="26" t="s">
        <v>35</v>
      </c>
      <c r="C114" s="26">
        <v>218</v>
      </c>
      <c r="D114" s="6">
        <f t="shared" si="1"/>
        <v>69.42675159235668</v>
      </c>
      <c r="E114" s="26" t="s">
        <v>277</v>
      </c>
      <c r="F114" s="26" t="s">
        <v>24</v>
      </c>
      <c r="G114" s="43" t="s">
        <v>310</v>
      </c>
    </row>
    <row r="115" spans="1:7" ht="30">
      <c r="A115" s="32">
        <v>112</v>
      </c>
      <c r="B115" s="26" t="s">
        <v>10</v>
      </c>
      <c r="C115" s="26" t="s">
        <v>253</v>
      </c>
      <c r="D115" s="6" t="s">
        <v>237</v>
      </c>
      <c r="E115" s="26" t="s">
        <v>277</v>
      </c>
      <c r="F115" s="26" t="s">
        <v>24</v>
      </c>
      <c r="G115" s="43" t="s">
        <v>310</v>
      </c>
    </row>
    <row r="116" spans="1:7" ht="30">
      <c r="A116" s="32">
        <v>113</v>
      </c>
      <c r="B116" s="26" t="s">
        <v>10</v>
      </c>
      <c r="C116" s="26" t="s">
        <v>254</v>
      </c>
      <c r="D116" s="6" t="s">
        <v>238</v>
      </c>
      <c r="E116" s="26" t="s">
        <v>277</v>
      </c>
      <c r="F116" s="26" t="s">
        <v>24</v>
      </c>
      <c r="G116" s="43" t="s">
        <v>310</v>
      </c>
    </row>
    <row r="117" spans="1:7" ht="30">
      <c r="A117" s="32">
        <v>114</v>
      </c>
      <c r="B117" s="26" t="s">
        <v>10</v>
      </c>
      <c r="C117" s="26" t="s">
        <v>255</v>
      </c>
      <c r="D117" s="6" t="s">
        <v>239</v>
      </c>
      <c r="E117" s="26" t="s">
        <v>277</v>
      </c>
      <c r="F117" s="26" t="s">
        <v>24</v>
      </c>
      <c r="G117" s="43" t="s">
        <v>310</v>
      </c>
    </row>
    <row r="118" spans="1:7" ht="30">
      <c r="A118" s="32">
        <v>115</v>
      </c>
      <c r="B118" s="26" t="s">
        <v>10</v>
      </c>
      <c r="C118" s="26">
        <v>230</v>
      </c>
      <c r="D118" s="6">
        <f t="shared" si="1"/>
        <v>73.248407643312106</v>
      </c>
      <c r="E118" s="26" t="s">
        <v>277</v>
      </c>
      <c r="F118" s="26" t="s">
        <v>24</v>
      </c>
      <c r="G118" s="43" t="s">
        <v>310</v>
      </c>
    </row>
    <row r="119" spans="1:7" ht="30">
      <c r="A119" s="32">
        <v>116</v>
      </c>
      <c r="B119" s="26" t="s">
        <v>10</v>
      </c>
      <c r="C119" s="26" t="s">
        <v>256</v>
      </c>
      <c r="D119" s="6" t="s">
        <v>240</v>
      </c>
      <c r="E119" s="26" t="s">
        <v>277</v>
      </c>
      <c r="F119" s="26" t="s">
        <v>24</v>
      </c>
      <c r="G119" s="43" t="s">
        <v>310</v>
      </c>
    </row>
    <row r="120" spans="1:7" ht="30">
      <c r="A120" s="32">
        <v>117</v>
      </c>
      <c r="B120" s="26" t="s">
        <v>10</v>
      </c>
      <c r="C120" s="26" t="s">
        <v>257</v>
      </c>
      <c r="D120" s="6" t="s">
        <v>241</v>
      </c>
      <c r="E120" s="26" t="s">
        <v>277</v>
      </c>
      <c r="F120" s="26" t="s">
        <v>24</v>
      </c>
      <c r="G120" s="43" t="s">
        <v>310</v>
      </c>
    </row>
    <row r="121" spans="1:7" ht="30">
      <c r="A121" s="32">
        <v>118</v>
      </c>
      <c r="B121" s="26" t="s">
        <v>10</v>
      </c>
      <c r="C121" s="26">
        <v>158</v>
      </c>
      <c r="D121" s="6">
        <f t="shared" si="1"/>
        <v>50.318471337579616</v>
      </c>
      <c r="E121" s="26" t="s">
        <v>278</v>
      </c>
      <c r="F121" s="26" t="s">
        <v>21</v>
      </c>
      <c r="G121" s="43" t="s">
        <v>313</v>
      </c>
    </row>
    <row r="122" spans="1:7" ht="30">
      <c r="A122" s="32">
        <v>119</v>
      </c>
      <c r="B122" s="26" t="s">
        <v>10</v>
      </c>
      <c r="C122" s="26">
        <v>210</v>
      </c>
      <c r="D122" s="6">
        <f t="shared" si="1"/>
        <v>66.878980891719749</v>
      </c>
      <c r="E122" s="26">
        <v>357</v>
      </c>
      <c r="F122" s="26" t="s">
        <v>18</v>
      </c>
      <c r="G122" s="43" t="s">
        <v>314</v>
      </c>
    </row>
    <row r="123" spans="1:7" ht="30">
      <c r="A123" s="32">
        <v>120</v>
      </c>
      <c r="B123" s="26" t="s">
        <v>10</v>
      </c>
      <c r="C123" s="26">
        <v>215</v>
      </c>
      <c r="D123" s="6">
        <f t="shared" si="1"/>
        <v>68.471337579617838</v>
      </c>
      <c r="E123" s="26">
        <v>357</v>
      </c>
      <c r="F123" s="26" t="s">
        <v>18</v>
      </c>
      <c r="G123" s="43" t="s">
        <v>314</v>
      </c>
    </row>
    <row r="124" spans="1:7" ht="30">
      <c r="A124" s="32">
        <v>121</v>
      </c>
      <c r="B124" s="26" t="s">
        <v>10</v>
      </c>
      <c r="C124" s="26">
        <v>158</v>
      </c>
      <c r="D124" s="6">
        <f t="shared" si="1"/>
        <v>50.318471337579616</v>
      </c>
      <c r="E124" s="26" t="s">
        <v>279</v>
      </c>
      <c r="F124" s="26" t="s">
        <v>18</v>
      </c>
      <c r="G124" s="43" t="s">
        <v>314</v>
      </c>
    </row>
    <row r="125" spans="1:7" ht="30">
      <c r="A125" s="32">
        <v>122</v>
      </c>
      <c r="B125" s="26" t="s">
        <v>10</v>
      </c>
      <c r="C125" s="26">
        <v>186</v>
      </c>
      <c r="D125" s="6">
        <f t="shared" si="1"/>
        <v>59.235668789808912</v>
      </c>
      <c r="E125" s="26">
        <v>294</v>
      </c>
      <c r="F125" s="26" t="s">
        <v>18</v>
      </c>
      <c r="G125" s="43" t="s">
        <v>310</v>
      </c>
    </row>
    <row r="126" spans="1:7" ht="30">
      <c r="A126" s="32">
        <v>123</v>
      </c>
      <c r="B126" s="26" t="s">
        <v>10</v>
      </c>
      <c r="C126" s="26">
        <v>220</v>
      </c>
      <c r="D126" s="6">
        <f t="shared" si="1"/>
        <v>70.063694267515928</v>
      </c>
      <c r="E126" s="26">
        <v>294</v>
      </c>
      <c r="F126" s="26" t="s">
        <v>18</v>
      </c>
      <c r="G126" s="43" t="s">
        <v>310</v>
      </c>
    </row>
    <row r="127" spans="1:7" ht="30">
      <c r="A127" s="32">
        <v>124</v>
      </c>
      <c r="B127" s="26" t="s">
        <v>10</v>
      </c>
      <c r="C127" s="26">
        <v>245</v>
      </c>
      <c r="D127" s="6">
        <f t="shared" si="1"/>
        <v>78.02547770700636</v>
      </c>
      <c r="E127" s="26">
        <v>294</v>
      </c>
      <c r="F127" s="26" t="s">
        <v>18</v>
      </c>
      <c r="G127" s="43" t="s">
        <v>310</v>
      </c>
    </row>
    <row r="128" spans="1:7" ht="30">
      <c r="A128" s="32">
        <v>125</v>
      </c>
      <c r="B128" s="26" t="s">
        <v>10</v>
      </c>
      <c r="C128" s="26">
        <v>190</v>
      </c>
      <c r="D128" s="6">
        <f t="shared" si="1"/>
        <v>60.509554140127385</v>
      </c>
      <c r="E128" s="26">
        <v>294</v>
      </c>
      <c r="F128" s="26" t="s">
        <v>18</v>
      </c>
      <c r="G128" s="43" t="s">
        <v>310</v>
      </c>
    </row>
    <row r="129" spans="1:7" ht="30">
      <c r="A129" s="32">
        <v>126</v>
      </c>
      <c r="B129" s="26" t="s">
        <v>10</v>
      </c>
      <c r="C129" s="26">
        <v>220</v>
      </c>
      <c r="D129" s="6">
        <f t="shared" si="1"/>
        <v>70.063694267515928</v>
      </c>
      <c r="E129" s="26">
        <v>294</v>
      </c>
      <c r="F129" s="26" t="s">
        <v>18</v>
      </c>
      <c r="G129" s="43" t="s">
        <v>310</v>
      </c>
    </row>
    <row r="130" spans="1:7" ht="30">
      <c r="A130" s="32">
        <v>127</v>
      </c>
      <c r="B130" s="26" t="s">
        <v>10</v>
      </c>
      <c r="C130" s="26">
        <v>183</v>
      </c>
      <c r="D130" s="6">
        <f t="shared" si="1"/>
        <v>58.280254777070063</v>
      </c>
      <c r="E130" s="26">
        <v>294</v>
      </c>
      <c r="F130" s="26" t="s">
        <v>18</v>
      </c>
      <c r="G130" s="43" t="s">
        <v>310</v>
      </c>
    </row>
    <row r="131" spans="1:7" ht="30">
      <c r="A131" s="32">
        <v>128</v>
      </c>
      <c r="B131" s="26" t="s">
        <v>10</v>
      </c>
      <c r="C131" s="26">
        <v>185</v>
      </c>
      <c r="D131" s="6">
        <f t="shared" si="1"/>
        <v>58.917197452229296</v>
      </c>
      <c r="E131" s="26">
        <v>294</v>
      </c>
      <c r="F131" s="26" t="s">
        <v>18</v>
      </c>
      <c r="G131" s="43" t="s">
        <v>310</v>
      </c>
    </row>
    <row r="132" spans="1:7" ht="30">
      <c r="A132" s="32">
        <v>129</v>
      </c>
      <c r="B132" s="26" t="s">
        <v>10</v>
      </c>
      <c r="C132" s="26">
        <v>142</v>
      </c>
      <c r="D132" s="6">
        <f t="shared" si="1"/>
        <v>45.222929936305732</v>
      </c>
      <c r="E132" s="26">
        <v>294</v>
      </c>
      <c r="F132" s="26" t="s">
        <v>18</v>
      </c>
      <c r="G132" s="43" t="s">
        <v>310</v>
      </c>
    </row>
    <row r="133" spans="1:7" ht="30">
      <c r="A133" s="32">
        <v>130</v>
      </c>
      <c r="B133" s="26" t="s">
        <v>10</v>
      </c>
      <c r="C133" s="26">
        <v>248</v>
      </c>
      <c r="D133" s="6">
        <f t="shared" ref="D133:D196" si="2">SUM(C133/3.14)</f>
        <v>78.980891719745216</v>
      </c>
      <c r="E133" s="26">
        <v>294</v>
      </c>
      <c r="F133" s="26" t="s">
        <v>18</v>
      </c>
      <c r="G133" s="43" t="s">
        <v>310</v>
      </c>
    </row>
    <row r="134" spans="1:7" ht="30">
      <c r="A134" s="32">
        <v>131</v>
      </c>
      <c r="B134" s="26" t="s">
        <v>10</v>
      </c>
      <c r="C134" s="26">
        <v>210</v>
      </c>
      <c r="D134" s="6">
        <f t="shared" si="2"/>
        <v>66.878980891719749</v>
      </c>
      <c r="E134" s="26">
        <v>294</v>
      </c>
      <c r="F134" s="26" t="s">
        <v>18</v>
      </c>
      <c r="G134" s="43" t="s">
        <v>310</v>
      </c>
    </row>
    <row r="135" spans="1:7" ht="30">
      <c r="A135" s="32">
        <v>132</v>
      </c>
      <c r="B135" s="26" t="s">
        <v>10</v>
      </c>
      <c r="C135" s="26">
        <v>167</v>
      </c>
      <c r="D135" s="6">
        <f t="shared" si="2"/>
        <v>53.184713375796179</v>
      </c>
      <c r="E135" s="26">
        <v>294</v>
      </c>
      <c r="F135" s="26" t="s">
        <v>18</v>
      </c>
      <c r="G135" s="43" t="s">
        <v>310</v>
      </c>
    </row>
    <row r="136" spans="1:7" ht="30">
      <c r="A136" s="32">
        <v>133</v>
      </c>
      <c r="B136" s="26" t="s">
        <v>10</v>
      </c>
      <c r="C136" s="26">
        <v>190</v>
      </c>
      <c r="D136" s="6">
        <f t="shared" si="2"/>
        <v>60.509554140127385</v>
      </c>
      <c r="E136" s="26">
        <v>294</v>
      </c>
      <c r="F136" s="26" t="s">
        <v>18</v>
      </c>
      <c r="G136" s="43" t="s">
        <v>310</v>
      </c>
    </row>
    <row r="137" spans="1:7" ht="30">
      <c r="A137" s="32">
        <v>134</v>
      </c>
      <c r="B137" s="26" t="s">
        <v>10</v>
      </c>
      <c r="C137" s="26">
        <v>142</v>
      </c>
      <c r="D137" s="6">
        <f t="shared" si="2"/>
        <v>45.222929936305732</v>
      </c>
      <c r="E137" s="26" t="s">
        <v>20</v>
      </c>
      <c r="F137" s="26" t="s">
        <v>18</v>
      </c>
      <c r="G137" s="43" t="s">
        <v>310</v>
      </c>
    </row>
    <row r="138" spans="1:7" ht="30">
      <c r="A138" s="32">
        <v>135</v>
      </c>
      <c r="B138" s="26" t="s">
        <v>10</v>
      </c>
      <c r="C138" s="26" t="s">
        <v>258</v>
      </c>
      <c r="D138" s="6" t="s">
        <v>242</v>
      </c>
      <c r="E138" s="26" t="s">
        <v>280</v>
      </c>
      <c r="F138" s="26" t="s">
        <v>18</v>
      </c>
      <c r="G138" s="43" t="s">
        <v>310</v>
      </c>
    </row>
    <row r="139" spans="1:7" ht="30">
      <c r="A139" s="32">
        <v>136</v>
      </c>
      <c r="B139" s="26" t="s">
        <v>10</v>
      </c>
      <c r="C139" s="26">
        <v>141</v>
      </c>
      <c r="D139" s="6">
        <f t="shared" si="2"/>
        <v>44.904458598726116</v>
      </c>
      <c r="E139" s="26" t="s">
        <v>280</v>
      </c>
      <c r="F139" s="26" t="s">
        <v>18</v>
      </c>
      <c r="G139" s="43" t="s">
        <v>310</v>
      </c>
    </row>
    <row r="140" spans="1:7" ht="30">
      <c r="A140" s="32">
        <v>137</v>
      </c>
      <c r="B140" s="26" t="s">
        <v>10</v>
      </c>
      <c r="C140" s="26">
        <v>148</v>
      </c>
      <c r="D140" s="6">
        <f t="shared" si="2"/>
        <v>47.133757961783438</v>
      </c>
      <c r="E140" s="26" t="s">
        <v>280</v>
      </c>
      <c r="F140" s="26" t="s">
        <v>18</v>
      </c>
      <c r="G140" s="43" t="s">
        <v>310</v>
      </c>
    </row>
    <row r="141" spans="1:7" ht="30">
      <c r="A141" s="32">
        <v>138</v>
      </c>
      <c r="B141" s="26" t="s">
        <v>10</v>
      </c>
      <c r="C141" s="26">
        <v>137</v>
      </c>
      <c r="D141" s="6">
        <f t="shared" si="2"/>
        <v>43.630573248407643</v>
      </c>
      <c r="E141" s="26" t="s">
        <v>280</v>
      </c>
      <c r="F141" s="26" t="s">
        <v>18</v>
      </c>
      <c r="G141" s="43" t="s">
        <v>310</v>
      </c>
    </row>
    <row r="142" spans="1:7" ht="30">
      <c r="A142" s="32">
        <v>139</v>
      </c>
      <c r="B142" s="26" t="s">
        <v>10</v>
      </c>
      <c r="C142" s="26">
        <v>132</v>
      </c>
      <c r="D142" s="6">
        <f t="shared" si="2"/>
        <v>42.038216560509554</v>
      </c>
      <c r="E142" s="26" t="s">
        <v>280</v>
      </c>
      <c r="F142" s="26" t="s">
        <v>18</v>
      </c>
      <c r="G142" s="43" t="s">
        <v>310</v>
      </c>
    </row>
    <row r="143" spans="1:7" ht="30">
      <c r="A143" s="32">
        <v>140</v>
      </c>
      <c r="B143" s="26" t="s">
        <v>10</v>
      </c>
      <c r="C143" s="26">
        <v>172</v>
      </c>
      <c r="D143" s="6">
        <f t="shared" si="2"/>
        <v>54.777070063694268</v>
      </c>
      <c r="E143" s="26" t="s">
        <v>280</v>
      </c>
      <c r="F143" s="26" t="s">
        <v>18</v>
      </c>
      <c r="G143" s="43" t="s">
        <v>310</v>
      </c>
    </row>
    <row r="144" spans="1:7" ht="30">
      <c r="A144" s="32">
        <v>141</v>
      </c>
      <c r="B144" s="26" t="s">
        <v>10</v>
      </c>
      <c r="C144" s="26">
        <v>185</v>
      </c>
      <c r="D144" s="6">
        <f t="shared" si="2"/>
        <v>58.917197452229296</v>
      </c>
      <c r="E144" s="26" t="s">
        <v>280</v>
      </c>
      <c r="F144" s="26" t="s">
        <v>18</v>
      </c>
      <c r="G144" s="43" t="s">
        <v>310</v>
      </c>
    </row>
    <row r="145" spans="1:7" ht="30">
      <c r="A145" s="32">
        <v>142</v>
      </c>
      <c r="B145" s="26" t="s">
        <v>10</v>
      </c>
      <c r="C145" s="26">
        <v>172</v>
      </c>
      <c r="D145" s="6">
        <f t="shared" si="2"/>
        <v>54.777070063694268</v>
      </c>
      <c r="E145" s="26" t="s">
        <v>280</v>
      </c>
      <c r="F145" s="26" t="s">
        <v>18</v>
      </c>
      <c r="G145" s="43" t="s">
        <v>310</v>
      </c>
    </row>
    <row r="146" spans="1:7" ht="30">
      <c r="A146" s="32">
        <v>143</v>
      </c>
      <c r="B146" s="26" t="s">
        <v>10</v>
      </c>
      <c r="C146" s="26">
        <v>161</v>
      </c>
      <c r="D146" s="6">
        <f t="shared" si="2"/>
        <v>51.273885350318473</v>
      </c>
      <c r="E146" s="26" t="s">
        <v>280</v>
      </c>
      <c r="F146" s="26" t="s">
        <v>18</v>
      </c>
      <c r="G146" s="43" t="s">
        <v>310</v>
      </c>
    </row>
    <row r="147" spans="1:7" ht="30">
      <c r="A147" s="32">
        <v>144</v>
      </c>
      <c r="B147" s="26" t="s">
        <v>10</v>
      </c>
      <c r="C147" s="26">
        <v>193</v>
      </c>
      <c r="D147" s="6">
        <f t="shared" si="2"/>
        <v>61.464968152866241</v>
      </c>
      <c r="E147" s="26" t="s">
        <v>280</v>
      </c>
      <c r="F147" s="26" t="s">
        <v>18</v>
      </c>
      <c r="G147" s="43" t="s">
        <v>310</v>
      </c>
    </row>
    <row r="148" spans="1:7" ht="30">
      <c r="A148" s="32">
        <v>145</v>
      </c>
      <c r="B148" s="26" t="s">
        <v>10</v>
      </c>
      <c r="C148" s="26">
        <v>215</v>
      </c>
      <c r="D148" s="6">
        <f t="shared" si="2"/>
        <v>68.471337579617838</v>
      </c>
      <c r="E148" s="26" t="s">
        <v>280</v>
      </c>
      <c r="F148" s="26" t="s">
        <v>18</v>
      </c>
      <c r="G148" s="43" t="s">
        <v>310</v>
      </c>
    </row>
    <row r="149" spans="1:7" ht="30">
      <c r="A149" s="32">
        <v>146</v>
      </c>
      <c r="B149" s="26" t="s">
        <v>35</v>
      </c>
      <c r="C149" s="26" t="s">
        <v>259</v>
      </c>
      <c r="D149" s="6" t="s">
        <v>243</v>
      </c>
      <c r="E149" s="26" t="s">
        <v>280</v>
      </c>
      <c r="F149" s="26" t="s">
        <v>18</v>
      </c>
      <c r="G149" s="43" t="s">
        <v>310</v>
      </c>
    </row>
    <row r="150" spans="1:7" ht="30">
      <c r="A150" s="32">
        <v>147</v>
      </c>
      <c r="B150" s="26" t="s">
        <v>10</v>
      </c>
      <c r="C150" s="26">
        <v>100</v>
      </c>
      <c r="D150" s="6">
        <f t="shared" si="2"/>
        <v>31.847133757961782</v>
      </c>
      <c r="E150" s="26" t="s">
        <v>280</v>
      </c>
      <c r="F150" s="26" t="s">
        <v>18</v>
      </c>
      <c r="G150" s="43" t="s">
        <v>310</v>
      </c>
    </row>
    <row r="151" spans="1:7" ht="30">
      <c r="A151" s="32">
        <v>148</v>
      </c>
      <c r="B151" s="26" t="s">
        <v>10</v>
      </c>
      <c r="C151" s="26">
        <v>210</v>
      </c>
      <c r="D151" s="6">
        <f t="shared" si="2"/>
        <v>66.878980891719749</v>
      </c>
      <c r="E151" s="26">
        <v>294</v>
      </c>
      <c r="F151" s="26" t="s">
        <v>18</v>
      </c>
      <c r="G151" s="43" t="s">
        <v>310</v>
      </c>
    </row>
    <row r="152" spans="1:7" ht="30">
      <c r="A152" s="32">
        <v>149</v>
      </c>
      <c r="B152" s="26" t="s">
        <v>10</v>
      </c>
      <c r="C152" s="26" t="s">
        <v>260</v>
      </c>
      <c r="D152" s="6" t="s">
        <v>244</v>
      </c>
      <c r="E152" s="26">
        <v>294</v>
      </c>
      <c r="F152" s="26" t="s">
        <v>18</v>
      </c>
      <c r="G152" s="43" t="s">
        <v>310</v>
      </c>
    </row>
    <row r="153" spans="1:7" ht="30">
      <c r="A153" s="32">
        <v>150</v>
      </c>
      <c r="B153" s="26" t="s">
        <v>10</v>
      </c>
      <c r="C153" s="26" t="s">
        <v>261</v>
      </c>
      <c r="D153" s="6">
        <v>52.51</v>
      </c>
      <c r="E153" s="26" t="s">
        <v>281</v>
      </c>
      <c r="F153" s="26" t="s">
        <v>18</v>
      </c>
      <c r="G153" s="43" t="s">
        <v>315</v>
      </c>
    </row>
    <row r="154" spans="1:7" ht="30">
      <c r="A154" s="32">
        <v>151</v>
      </c>
      <c r="B154" s="26" t="s">
        <v>10</v>
      </c>
      <c r="C154" s="26">
        <v>190</v>
      </c>
      <c r="D154" s="6">
        <f t="shared" si="2"/>
        <v>60.509554140127385</v>
      </c>
      <c r="E154" s="26" t="s">
        <v>282</v>
      </c>
      <c r="F154" s="26" t="s">
        <v>18</v>
      </c>
      <c r="G154" s="43" t="s">
        <v>316</v>
      </c>
    </row>
    <row r="155" spans="1:7" ht="30">
      <c r="A155" s="32">
        <v>152</v>
      </c>
      <c r="B155" s="26" t="s">
        <v>10</v>
      </c>
      <c r="C155" s="26">
        <v>200</v>
      </c>
      <c r="D155" s="6">
        <f t="shared" si="2"/>
        <v>63.694267515923563</v>
      </c>
      <c r="E155" s="26" t="s">
        <v>281</v>
      </c>
      <c r="F155" s="26" t="s">
        <v>18</v>
      </c>
      <c r="G155" s="43" t="s">
        <v>315</v>
      </c>
    </row>
    <row r="156" spans="1:7" ht="30">
      <c r="A156" s="32">
        <v>153</v>
      </c>
      <c r="B156" s="26" t="s">
        <v>10</v>
      </c>
      <c r="C156" s="26">
        <v>195</v>
      </c>
      <c r="D156" s="6">
        <f t="shared" si="2"/>
        <v>62.101910828025474</v>
      </c>
      <c r="E156" s="26" t="s">
        <v>281</v>
      </c>
      <c r="F156" s="26" t="s">
        <v>18</v>
      </c>
      <c r="G156" s="43" t="s">
        <v>315</v>
      </c>
    </row>
    <row r="157" spans="1:7" ht="30">
      <c r="A157" s="32">
        <v>154</v>
      </c>
      <c r="B157" s="26" t="s">
        <v>10</v>
      </c>
      <c r="C157" s="26">
        <v>150</v>
      </c>
      <c r="D157" s="6">
        <f t="shared" si="2"/>
        <v>47.770700636942671</v>
      </c>
      <c r="E157" s="26" t="s">
        <v>280</v>
      </c>
      <c r="F157" s="26" t="s">
        <v>18</v>
      </c>
      <c r="G157" s="43" t="s">
        <v>310</v>
      </c>
    </row>
    <row r="158" spans="1:7" ht="30">
      <c r="A158" s="32">
        <v>155</v>
      </c>
      <c r="B158" s="26" t="s">
        <v>10</v>
      </c>
      <c r="C158" s="26" t="s">
        <v>262</v>
      </c>
      <c r="D158" s="6" t="s">
        <v>245</v>
      </c>
      <c r="E158" s="26" t="s">
        <v>283</v>
      </c>
      <c r="F158" s="26" t="s">
        <v>18</v>
      </c>
      <c r="G158" s="43" t="s">
        <v>310</v>
      </c>
    </row>
    <row r="159" spans="1:7" ht="30">
      <c r="A159" s="32">
        <v>156</v>
      </c>
      <c r="B159" s="26" t="s">
        <v>161</v>
      </c>
      <c r="C159" s="26">
        <v>82</v>
      </c>
      <c r="D159" s="6">
        <f t="shared" si="2"/>
        <v>26.114649681528661</v>
      </c>
      <c r="E159" s="26" t="s">
        <v>284</v>
      </c>
      <c r="F159" s="26" t="s">
        <v>18</v>
      </c>
      <c r="G159" s="43" t="s">
        <v>310</v>
      </c>
    </row>
    <row r="160" spans="1:7" ht="30">
      <c r="A160" s="32">
        <v>157</v>
      </c>
      <c r="B160" s="26" t="s">
        <v>10</v>
      </c>
      <c r="C160" s="26">
        <v>335</v>
      </c>
      <c r="D160" s="6">
        <f t="shared" si="2"/>
        <v>106.68789808917197</v>
      </c>
      <c r="E160" s="26" t="s">
        <v>285</v>
      </c>
      <c r="F160" s="26" t="s">
        <v>286</v>
      </c>
      <c r="G160" s="43" t="s">
        <v>318</v>
      </c>
    </row>
    <row r="161" spans="1:7">
      <c r="A161" s="32">
        <v>158</v>
      </c>
      <c r="B161" s="26" t="s">
        <v>10</v>
      </c>
      <c r="C161" s="26">
        <v>110</v>
      </c>
      <c r="D161" s="6">
        <f t="shared" si="2"/>
        <v>35.031847133757964</v>
      </c>
      <c r="E161" s="26" t="s">
        <v>287</v>
      </c>
      <c r="F161" s="26" t="s">
        <v>286</v>
      </c>
      <c r="G161" s="43" t="s">
        <v>319</v>
      </c>
    </row>
    <row r="162" spans="1:7" ht="30">
      <c r="A162" s="32">
        <v>159</v>
      </c>
      <c r="B162" s="26" t="s">
        <v>10</v>
      </c>
      <c r="C162" s="26">
        <v>250</v>
      </c>
      <c r="D162" s="6">
        <f t="shared" si="2"/>
        <v>79.617834394904449</v>
      </c>
      <c r="E162" s="26" t="s">
        <v>288</v>
      </c>
      <c r="F162" s="26" t="s">
        <v>286</v>
      </c>
      <c r="G162" s="43" t="s">
        <v>310</v>
      </c>
    </row>
    <row r="163" spans="1:7" ht="30">
      <c r="A163" s="32">
        <v>160</v>
      </c>
      <c r="B163" s="26" t="s">
        <v>10</v>
      </c>
      <c r="C163" s="26">
        <v>220</v>
      </c>
      <c r="D163" s="6">
        <f t="shared" si="2"/>
        <v>70.063694267515928</v>
      </c>
      <c r="E163" s="26">
        <v>1330</v>
      </c>
      <c r="F163" s="26" t="s">
        <v>18</v>
      </c>
      <c r="G163" s="43" t="s">
        <v>310</v>
      </c>
    </row>
    <row r="164" spans="1:7" ht="30">
      <c r="A164" s="32">
        <v>161</v>
      </c>
      <c r="B164" s="26" t="s">
        <v>10</v>
      </c>
      <c r="C164" s="26">
        <v>187</v>
      </c>
      <c r="D164" s="6">
        <f t="shared" si="2"/>
        <v>59.554140127388536</v>
      </c>
      <c r="E164" s="26">
        <v>1332</v>
      </c>
      <c r="F164" s="26" t="s">
        <v>18</v>
      </c>
      <c r="G164" s="43" t="s">
        <v>310</v>
      </c>
    </row>
    <row r="165" spans="1:7" ht="30">
      <c r="A165" s="32">
        <v>162</v>
      </c>
      <c r="B165" s="26" t="s">
        <v>10</v>
      </c>
      <c r="C165" s="26" t="s">
        <v>263</v>
      </c>
      <c r="D165" s="6" t="s">
        <v>246</v>
      </c>
      <c r="E165" s="26" t="s">
        <v>289</v>
      </c>
      <c r="F165" s="26" t="s">
        <v>18</v>
      </c>
      <c r="G165" s="43" t="s">
        <v>310</v>
      </c>
    </row>
    <row r="166" spans="1:7" ht="30">
      <c r="A166" s="32">
        <v>163</v>
      </c>
      <c r="B166" s="26" t="s">
        <v>10</v>
      </c>
      <c r="C166" s="26">
        <v>82</v>
      </c>
      <c r="D166" s="6">
        <f t="shared" si="2"/>
        <v>26.114649681528661</v>
      </c>
      <c r="E166" s="26" t="s">
        <v>284</v>
      </c>
      <c r="F166" s="26" t="s">
        <v>18</v>
      </c>
      <c r="G166" s="43" t="s">
        <v>310</v>
      </c>
    </row>
    <row r="167" spans="1:7" ht="30">
      <c r="A167" s="32">
        <v>164</v>
      </c>
      <c r="B167" s="26" t="s">
        <v>26</v>
      </c>
      <c r="C167" s="26">
        <v>163</v>
      </c>
      <c r="D167" s="6">
        <f t="shared" si="2"/>
        <v>51.910828025477706</v>
      </c>
      <c r="E167" s="26" t="s">
        <v>19</v>
      </c>
      <c r="F167" s="26" t="s">
        <v>18</v>
      </c>
      <c r="G167" s="43" t="s">
        <v>310</v>
      </c>
    </row>
    <row r="168" spans="1:7" ht="30">
      <c r="A168" s="32">
        <v>165</v>
      </c>
      <c r="B168" s="26" t="s">
        <v>9</v>
      </c>
      <c r="C168" s="26">
        <v>128</v>
      </c>
      <c r="D168" s="6">
        <f t="shared" si="2"/>
        <v>40.764331210191081</v>
      </c>
      <c r="E168" s="26">
        <v>2654</v>
      </c>
      <c r="F168" s="26" t="s">
        <v>18</v>
      </c>
      <c r="G168" s="43" t="s">
        <v>310</v>
      </c>
    </row>
    <row r="169" spans="1:7" ht="30">
      <c r="A169" s="32">
        <v>166</v>
      </c>
      <c r="B169" s="26" t="s">
        <v>35</v>
      </c>
      <c r="C169" s="26">
        <v>420</v>
      </c>
      <c r="D169" s="6">
        <f t="shared" si="2"/>
        <v>133.7579617834395</v>
      </c>
      <c r="E169" s="26">
        <v>2654</v>
      </c>
      <c r="F169" s="26" t="s">
        <v>18</v>
      </c>
      <c r="G169" s="43" t="s">
        <v>310</v>
      </c>
    </row>
    <row r="170" spans="1:7" ht="30">
      <c r="A170" s="32">
        <v>167</v>
      </c>
      <c r="B170" s="26" t="s">
        <v>10</v>
      </c>
      <c r="C170" s="26">
        <v>197</v>
      </c>
      <c r="D170" s="6">
        <f t="shared" si="2"/>
        <v>62.738853503184714</v>
      </c>
      <c r="E170" s="26">
        <v>2654</v>
      </c>
      <c r="F170" s="26" t="s">
        <v>18</v>
      </c>
      <c r="G170" s="43" t="s">
        <v>310</v>
      </c>
    </row>
    <row r="171" spans="1:7" ht="30">
      <c r="A171" s="32">
        <v>168</v>
      </c>
      <c r="B171" s="26" t="s">
        <v>26</v>
      </c>
      <c r="C171" s="26">
        <v>283</v>
      </c>
      <c r="D171" s="6">
        <f t="shared" si="2"/>
        <v>90.127388535031841</v>
      </c>
      <c r="E171" s="26">
        <v>2654</v>
      </c>
      <c r="F171" s="26" t="s">
        <v>18</v>
      </c>
      <c r="G171" s="43" t="s">
        <v>310</v>
      </c>
    </row>
    <row r="172" spans="1:7" ht="30">
      <c r="A172" s="32">
        <v>169</v>
      </c>
      <c r="B172" s="26" t="s">
        <v>154</v>
      </c>
      <c r="C172" s="26">
        <v>167</v>
      </c>
      <c r="D172" s="6">
        <f t="shared" si="2"/>
        <v>53.184713375796179</v>
      </c>
      <c r="E172" s="26" t="s">
        <v>290</v>
      </c>
      <c r="F172" s="26" t="s">
        <v>24</v>
      </c>
      <c r="G172" s="43" t="s">
        <v>310</v>
      </c>
    </row>
    <row r="173" spans="1:7" ht="30">
      <c r="A173" s="32">
        <v>170</v>
      </c>
      <c r="B173" s="26" t="s">
        <v>154</v>
      </c>
      <c r="C173" s="26">
        <v>183</v>
      </c>
      <c r="D173" s="6">
        <f t="shared" si="2"/>
        <v>58.280254777070063</v>
      </c>
      <c r="E173" s="26" t="s">
        <v>290</v>
      </c>
      <c r="F173" s="26" t="s">
        <v>24</v>
      </c>
      <c r="G173" s="43" t="s">
        <v>310</v>
      </c>
    </row>
    <row r="174" spans="1:7" ht="30">
      <c r="A174" s="32">
        <v>171</v>
      </c>
      <c r="B174" s="26" t="s">
        <v>9</v>
      </c>
      <c r="C174" s="26">
        <v>210</v>
      </c>
      <c r="D174" s="6">
        <f t="shared" si="2"/>
        <v>66.878980891719749</v>
      </c>
      <c r="E174" s="26" t="s">
        <v>290</v>
      </c>
      <c r="F174" s="26" t="s">
        <v>24</v>
      </c>
      <c r="G174" s="43" t="s">
        <v>310</v>
      </c>
    </row>
    <row r="175" spans="1:7" ht="30">
      <c r="A175" s="32">
        <v>172</v>
      </c>
      <c r="B175" s="26" t="s">
        <v>9</v>
      </c>
      <c r="C175" s="26">
        <v>166</v>
      </c>
      <c r="D175" s="6">
        <f t="shared" si="2"/>
        <v>52.866242038216555</v>
      </c>
      <c r="E175" s="26" t="s">
        <v>290</v>
      </c>
      <c r="F175" s="26" t="s">
        <v>24</v>
      </c>
      <c r="G175" s="43" t="s">
        <v>310</v>
      </c>
    </row>
    <row r="176" spans="1:7" ht="30">
      <c r="A176" s="32">
        <v>173</v>
      </c>
      <c r="B176" s="26" t="s">
        <v>72</v>
      </c>
      <c r="C176" s="26">
        <v>250</v>
      </c>
      <c r="D176" s="6">
        <f t="shared" si="2"/>
        <v>79.617834394904449</v>
      </c>
      <c r="E176" s="26" t="s">
        <v>291</v>
      </c>
      <c r="F176" s="26" t="s">
        <v>24</v>
      </c>
      <c r="G176" s="43" t="s">
        <v>310</v>
      </c>
    </row>
    <row r="177" spans="1:7" ht="30">
      <c r="A177" s="32">
        <v>174</v>
      </c>
      <c r="B177" s="26" t="s">
        <v>72</v>
      </c>
      <c r="C177" s="26">
        <v>182</v>
      </c>
      <c r="D177" s="6">
        <f t="shared" si="2"/>
        <v>57.961783439490446</v>
      </c>
      <c r="E177" s="26" t="s">
        <v>291</v>
      </c>
      <c r="F177" s="26" t="s">
        <v>24</v>
      </c>
      <c r="G177" s="43" t="s">
        <v>310</v>
      </c>
    </row>
    <row r="178" spans="1:7" ht="30">
      <c r="A178" s="32">
        <v>175</v>
      </c>
      <c r="B178" s="26" t="s">
        <v>72</v>
      </c>
      <c r="C178" s="26">
        <v>185</v>
      </c>
      <c r="D178" s="6">
        <f t="shared" si="2"/>
        <v>58.917197452229296</v>
      </c>
      <c r="E178" s="26" t="s">
        <v>291</v>
      </c>
      <c r="F178" s="26" t="s">
        <v>24</v>
      </c>
      <c r="G178" s="43" t="s">
        <v>310</v>
      </c>
    </row>
    <row r="179" spans="1:7" ht="30">
      <c r="A179" s="32">
        <v>176</v>
      </c>
      <c r="B179" s="26" t="s">
        <v>72</v>
      </c>
      <c r="C179" s="26">
        <v>163</v>
      </c>
      <c r="D179" s="6">
        <f t="shared" si="2"/>
        <v>51.910828025477706</v>
      </c>
      <c r="E179" s="26" t="s">
        <v>291</v>
      </c>
      <c r="F179" s="26" t="s">
        <v>24</v>
      </c>
      <c r="G179" s="43" t="s">
        <v>310</v>
      </c>
    </row>
    <row r="180" spans="1:7" ht="30">
      <c r="A180" s="32">
        <v>177</v>
      </c>
      <c r="B180" s="26" t="s">
        <v>72</v>
      </c>
      <c r="C180" s="26">
        <v>200</v>
      </c>
      <c r="D180" s="6">
        <f t="shared" si="2"/>
        <v>63.694267515923563</v>
      </c>
      <c r="E180" s="26" t="s">
        <v>291</v>
      </c>
      <c r="F180" s="26" t="s">
        <v>24</v>
      </c>
      <c r="G180" s="43" t="s">
        <v>310</v>
      </c>
    </row>
    <row r="181" spans="1:7" ht="30">
      <c r="A181" s="32">
        <v>178</v>
      </c>
      <c r="B181" s="26" t="s">
        <v>72</v>
      </c>
      <c r="C181" s="26">
        <v>190</v>
      </c>
      <c r="D181" s="6">
        <f t="shared" si="2"/>
        <v>60.509554140127385</v>
      </c>
      <c r="E181" s="26" t="s">
        <v>291</v>
      </c>
      <c r="F181" s="26" t="s">
        <v>24</v>
      </c>
      <c r="G181" s="43" t="s">
        <v>310</v>
      </c>
    </row>
    <row r="182" spans="1:7" ht="30">
      <c r="A182" s="32">
        <v>179</v>
      </c>
      <c r="B182" s="26" t="s">
        <v>72</v>
      </c>
      <c r="C182" s="26">
        <v>283</v>
      </c>
      <c r="D182" s="6">
        <f t="shared" si="2"/>
        <v>90.127388535031841</v>
      </c>
      <c r="E182" s="26" t="s">
        <v>291</v>
      </c>
      <c r="F182" s="26" t="s">
        <v>24</v>
      </c>
      <c r="G182" s="43" t="s">
        <v>310</v>
      </c>
    </row>
    <row r="183" spans="1:7" ht="30">
      <c r="A183" s="32">
        <v>180</v>
      </c>
      <c r="B183" s="26" t="s">
        <v>10</v>
      </c>
      <c r="C183" s="26">
        <v>145</v>
      </c>
      <c r="D183" s="6">
        <f t="shared" si="2"/>
        <v>46.178343949044582</v>
      </c>
      <c r="E183" s="26" t="s">
        <v>291</v>
      </c>
      <c r="F183" s="26" t="s">
        <v>24</v>
      </c>
      <c r="G183" s="43" t="s">
        <v>310</v>
      </c>
    </row>
    <row r="184" spans="1:7" ht="30">
      <c r="A184" s="32">
        <v>181</v>
      </c>
      <c r="B184" s="26" t="s">
        <v>9</v>
      </c>
      <c r="C184" s="26">
        <v>138</v>
      </c>
      <c r="D184" s="6">
        <f t="shared" si="2"/>
        <v>43.949044585987259</v>
      </c>
      <c r="E184" s="26" t="s">
        <v>291</v>
      </c>
      <c r="F184" s="26" t="s">
        <v>24</v>
      </c>
      <c r="G184" s="43" t="s">
        <v>310</v>
      </c>
    </row>
    <row r="185" spans="1:7" ht="30">
      <c r="A185" s="32">
        <v>182</v>
      </c>
      <c r="B185" s="26" t="s">
        <v>10</v>
      </c>
      <c r="C185" s="26">
        <v>245</v>
      </c>
      <c r="D185" s="6">
        <f t="shared" si="2"/>
        <v>78.02547770700636</v>
      </c>
      <c r="E185" s="26" t="s">
        <v>290</v>
      </c>
      <c r="F185" s="26" t="s">
        <v>24</v>
      </c>
      <c r="G185" s="43" t="s">
        <v>310</v>
      </c>
    </row>
    <row r="186" spans="1:7" ht="30">
      <c r="A186" s="32">
        <v>183</v>
      </c>
      <c r="B186" s="26" t="s">
        <v>10</v>
      </c>
      <c r="C186" s="26">
        <v>170</v>
      </c>
      <c r="D186" s="6">
        <f t="shared" si="2"/>
        <v>54.140127388535028</v>
      </c>
      <c r="E186" s="26" t="s">
        <v>290</v>
      </c>
      <c r="F186" s="26" t="s">
        <v>24</v>
      </c>
      <c r="G186" s="43" t="s">
        <v>310</v>
      </c>
    </row>
    <row r="187" spans="1:7" ht="30">
      <c r="A187" s="32">
        <v>184</v>
      </c>
      <c r="B187" s="26" t="s">
        <v>10</v>
      </c>
      <c r="C187" s="26">
        <v>210</v>
      </c>
      <c r="D187" s="6">
        <f t="shared" si="2"/>
        <v>66.878980891719749</v>
      </c>
      <c r="E187" s="26" t="s">
        <v>290</v>
      </c>
      <c r="F187" s="26" t="s">
        <v>24</v>
      </c>
      <c r="G187" s="43" t="s">
        <v>310</v>
      </c>
    </row>
    <row r="188" spans="1:7" ht="30">
      <c r="A188" s="32">
        <v>185</v>
      </c>
      <c r="B188" s="26" t="s">
        <v>10</v>
      </c>
      <c r="C188" s="26">
        <v>163</v>
      </c>
      <c r="D188" s="6">
        <f t="shared" si="2"/>
        <v>51.910828025477706</v>
      </c>
      <c r="E188" s="26">
        <v>174</v>
      </c>
      <c r="F188" s="26" t="s">
        <v>23</v>
      </c>
      <c r="G188" s="43" t="s">
        <v>320</v>
      </c>
    </row>
    <row r="189" spans="1:7" ht="30">
      <c r="A189" s="32">
        <v>186</v>
      </c>
      <c r="B189" s="26" t="s">
        <v>10</v>
      </c>
      <c r="C189" s="26">
        <v>145</v>
      </c>
      <c r="D189" s="6">
        <f t="shared" si="2"/>
        <v>46.178343949044582</v>
      </c>
      <c r="E189" s="26">
        <v>174</v>
      </c>
      <c r="F189" s="26" t="s">
        <v>23</v>
      </c>
      <c r="G189" s="43" t="s">
        <v>320</v>
      </c>
    </row>
    <row r="190" spans="1:7" ht="30">
      <c r="A190" s="32">
        <v>187</v>
      </c>
      <c r="B190" s="26" t="s">
        <v>10</v>
      </c>
      <c r="C190" s="26">
        <v>218</v>
      </c>
      <c r="D190" s="6">
        <f t="shared" si="2"/>
        <v>69.42675159235668</v>
      </c>
      <c r="E190" s="26">
        <v>174</v>
      </c>
      <c r="F190" s="26" t="s">
        <v>23</v>
      </c>
      <c r="G190" s="43" t="s">
        <v>320</v>
      </c>
    </row>
    <row r="191" spans="1:7" ht="30">
      <c r="A191" s="32">
        <v>188</v>
      </c>
      <c r="B191" s="26" t="s">
        <v>10</v>
      </c>
      <c r="C191" s="26">
        <v>220</v>
      </c>
      <c r="D191" s="6">
        <f t="shared" si="2"/>
        <v>70.063694267515928</v>
      </c>
      <c r="E191" s="26">
        <v>174</v>
      </c>
      <c r="F191" s="26" t="s">
        <v>23</v>
      </c>
      <c r="G191" s="43" t="s">
        <v>320</v>
      </c>
    </row>
    <row r="192" spans="1:7" ht="30">
      <c r="A192" s="32">
        <v>189</v>
      </c>
      <c r="B192" s="26" t="s">
        <v>10</v>
      </c>
      <c r="C192" s="26">
        <v>180</v>
      </c>
      <c r="D192" s="6">
        <f t="shared" si="2"/>
        <v>57.324840764331206</v>
      </c>
      <c r="E192" s="26">
        <v>174</v>
      </c>
      <c r="F192" s="26" t="s">
        <v>23</v>
      </c>
      <c r="G192" s="43" t="s">
        <v>320</v>
      </c>
    </row>
    <row r="193" spans="1:7" ht="30">
      <c r="A193" s="32">
        <v>190</v>
      </c>
      <c r="B193" s="26" t="s">
        <v>10</v>
      </c>
      <c r="C193" s="26">
        <v>220</v>
      </c>
      <c r="D193" s="6">
        <f t="shared" si="2"/>
        <v>70.063694267515928</v>
      </c>
      <c r="E193" s="26">
        <v>174</v>
      </c>
      <c r="F193" s="26" t="s">
        <v>23</v>
      </c>
      <c r="G193" s="43" t="s">
        <v>320</v>
      </c>
    </row>
    <row r="194" spans="1:7" ht="30">
      <c r="A194" s="32">
        <v>191</v>
      </c>
      <c r="B194" s="26" t="s">
        <v>9</v>
      </c>
      <c r="C194" s="26">
        <v>145</v>
      </c>
      <c r="D194" s="6">
        <f t="shared" si="2"/>
        <v>46.178343949044582</v>
      </c>
      <c r="E194" s="26">
        <v>174</v>
      </c>
      <c r="F194" s="26" t="s">
        <v>23</v>
      </c>
      <c r="G194" s="43" t="s">
        <v>320</v>
      </c>
    </row>
    <row r="195" spans="1:7" ht="30">
      <c r="A195" s="32">
        <v>192</v>
      </c>
      <c r="B195" s="26" t="s">
        <v>10</v>
      </c>
      <c r="C195" s="26">
        <v>213</v>
      </c>
      <c r="D195" s="6">
        <f t="shared" si="2"/>
        <v>67.834394904458591</v>
      </c>
      <c r="E195" s="26">
        <v>174</v>
      </c>
      <c r="F195" s="26" t="s">
        <v>23</v>
      </c>
      <c r="G195" s="43" t="s">
        <v>320</v>
      </c>
    </row>
    <row r="196" spans="1:7" ht="30">
      <c r="A196" s="32">
        <v>193</v>
      </c>
      <c r="B196" s="26" t="s">
        <v>10</v>
      </c>
      <c r="C196" s="26">
        <v>148</v>
      </c>
      <c r="D196" s="6">
        <f t="shared" si="2"/>
        <v>47.133757961783438</v>
      </c>
      <c r="E196" s="26">
        <v>174</v>
      </c>
      <c r="F196" s="26" t="s">
        <v>23</v>
      </c>
      <c r="G196" s="43" t="s">
        <v>320</v>
      </c>
    </row>
    <row r="197" spans="1:7" ht="30">
      <c r="A197" s="32">
        <v>194</v>
      </c>
      <c r="B197" s="26" t="s">
        <v>10</v>
      </c>
      <c r="C197" s="26">
        <v>228</v>
      </c>
      <c r="D197" s="6">
        <f t="shared" ref="D197:D259" si="3">SUM(C197/3.14)</f>
        <v>72.611464968152859</v>
      </c>
      <c r="E197" s="26">
        <v>174</v>
      </c>
      <c r="F197" s="26" t="s">
        <v>23</v>
      </c>
      <c r="G197" s="43" t="s">
        <v>320</v>
      </c>
    </row>
    <row r="198" spans="1:7" ht="30">
      <c r="A198" s="32">
        <v>195</v>
      </c>
      <c r="B198" s="26" t="s">
        <v>10</v>
      </c>
      <c r="C198" s="26">
        <v>175</v>
      </c>
      <c r="D198" s="6">
        <f t="shared" si="3"/>
        <v>55.732484076433117</v>
      </c>
      <c r="E198" s="26">
        <v>174</v>
      </c>
      <c r="F198" s="26" t="s">
        <v>23</v>
      </c>
      <c r="G198" s="43" t="s">
        <v>320</v>
      </c>
    </row>
    <row r="199" spans="1:7" ht="30">
      <c r="A199" s="32">
        <v>196</v>
      </c>
      <c r="B199" s="26" t="s">
        <v>9</v>
      </c>
      <c r="C199" s="26">
        <v>168</v>
      </c>
      <c r="D199" s="6">
        <f t="shared" si="3"/>
        <v>53.503184713375795</v>
      </c>
      <c r="E199" s="26">
        <v>174</v>
      </c>
      <c r="F199" s="26" t="s">
        <v>23</v>
      </c>
      <c r="G199" s="43" t="s">
        <v>320</v>
      </c>
    </row>
    <row r="200" spans="1:7" ht="30">
      <c r="A200" s="32">
        <v>197</v>
      </c>
      <c r="B200" s="26" t="s">
        <v>9</v>
      </c>
      <c r="C200" s="26">
        <v>168</v>
      </c>
      <c r="D200" s="6">
        <f t="shared" si="3"/>
        <v>53.503184713375795</v>
      </c>
      <c r="E200" s="26">
        <v>174</v>
      </c>
      <c r="F200" s="26" t="s">
        <v>23</v>
      </c>
      <c r="G200" s="43" t="s">
        <v>320</v>
      </c>
    </row>
    <row r="201" spans="1:7" ht="30">
      <c r="A201" s="32">
        <v>198</v>
      </c>
      <c r="B201" s="26" t="s">
        <v>10</v>
      </c>
      <c r="C201" s="26">
        <v>185</v>
      </c>
      <c r="D201" s="6">
        <f t="shared" si="3"/>
        <v>58.917197452229296</v>
      </c>
      <c r="E201" s="26">
        <v>174</v>
      </c>
      <c r="F201" s="26" t="s">
        <v>23</v>
      </c>
      <c r="G201" s="43" t="s">
        <v>320</v>
      </c>
    </row>
    <row r="202" spans="1:7" ht="30">
      <c r="A202" s="32">
        <v>199</v>
      </c>
      <c r="B202" s="26" t="s">
        <v>10</v>
      </c>
      <c r="C202" s="26">
        <v>245</v>
      </c>
      <c r="D202" s="6">
        <f t="shared" si="3"/>
        <v>78.02547770700636</v>
      </c>
      <c r="E202" s="26">
        <v>174</v>
      </c>
      <c r="F202" s="26" t="s">
        <v>23</v>
      </c>
      <c r="G202" s="43" t="s">
        <v>320</v>
      </c>
    </row>
    <row r="203" spans="1:7" ht="30">
      <c r="A203" s="32">
        <v>200</v>
      </c>
      <c r="B203" s="26" t="s">
        <v>10</v>
      </c>
      <c r="C203" s="26">
        <v>145</v>
      </c>
      <c r="D203" s="6">
        <f t="shared" si="3"/>
        <v>46.178343949044582</v>
      </c>
      <c r="E203" s="26">
        <v>174</v>
      </c>
      <c r="F203" s="26" t="s">
        <v>23</v>
      </c>
      <c r="G203" s="43" t="s">
        <v>320</v>
      </c>
    </row>
    <row r="204" spans="1:7" ht="30">
      <c r="A204" s="32">
        <v>201</v>
      </c>
      <c r="B204" s="26" t="s">
        <v>10</v>
      </c>
      <c r="C204" s="26">
        <v>145</v>
      </c>
      <c r="D204" s="6">
        <f t="shared" si="3"/>
        <v>46.178343949044582</v>
      </c>
      <c r="E204" s="26">
        <v>174</v>
      </c>
      <c r="F204" s="26" t="s">
        <v>23</v>
      </c>
      <c r="G204" s="43" t="s">
        <v>320</v>
      </c>
    </row>
    <row r="205" spans="1:7" ht="30">
      <c r="A205" s="32">
        <v>202</v>
      </c>
      <c r="B205" s="26" t="s">
        <v>10</v>
      </c>
      <c r="C205" s="26">
        <v>188</v>
      </c>
      <c r="D205" s="6">
        <f t="shared" si="3"/>
        <v>59.872611464968152</v>
      </c>
      <c r="E205" s="26" t="s">
        <v>292</v>
      </c>
      <c r="F205" s="26" t="s">
        <v>23</v>
      </c>
      <c r="G205" s="43" t="s">
        <v>310</v>
      </c>
    </row>
    <row r="206" spans="1:7" ht="30">
      <c r="A206" s="32">
        <v>203</v>
      </c>
      <c r="B206" s="26" t="s">
        <v>10</v>
      </c>
      <c r="C206" s="26">
        <v>210</v>
      </c>
      <c r="D206" s="6">
        <f t="shared" si="3"/>
        <v>66.878980891719749</v>
      </c>
      <c r="E206" s="26" t="s">
        <v>292</v>
      </c>
      <c r="F206" s="26" t="s">
        <v>23</v>
      </c>
      <c r="G206" s="43" t="s">
        <v>310</v>
      </c>
    </row>
    <row r="207" spans="1:7" ht="30">
      <c r="A207" s="32">
        <v>204</v>
      </c>
      <c r="B207" s="26" t="s">
        <v>10</v>
      </c>
      <c r="C207" s="26">
        <v>160</v>
      </c>
      <c r="D207" s="6">
        <f t="shared" si="3"/>
        <v>50.955414012738849</v>
      </c>
      <c r="E207" s="26" t="s">
        <v>292</v>
      </c>
      <c r="F207" s="26" t="s">
        <v>23</v>
      </c>
      <c r="G207" s="43" t="s">
        <v>310</v>
      </c>
    </row>
    <row r="208" spans="1:7" ht="30">
      <c r="A208" s="32">
        <v>205</v>
      </c>
      <c r="B208" s="26" t="s">
        <v>10</v>
      </c>
      <c r="C208" s="26">
        <v>155</v>
      </c>
      <c r="D208" s="6">
        <f t="shared" si="3"/>
        <v>49.36305732484076</v>
      </c>
      <c r="E208" s="26" t="s">
        <v>292</v>
      </c>
      <c r="F208" s="26" t="s">
        <v>23</v>
      </c>
      <c r="G208" s="43" t="s">
        <v>310</v>
      </c>
    </row>
    <row r="209" spans="1:7" ht="30">
      <c r="A209" s="32">
        <v>206</v>
      </c>
      <c r="B209" s="26" t="s">
        <v>10</v>
      </c>
      <c r="C209" s="26">
        <v>183</v>
      </c>
      <c r="D209" s="6">
        <f t="shared" si="3"/>
        <v>58.280254777070063</v>
      </c>
      <c r="E209" s="26" t="s">
        <v>292</v>
      </c>
      <c r="F209" s="26" t="s">
        <v>23</v>
      </c>
      <c r="G209" s="43" t="s">
        <v>310</v>
      </c>
    </row>
    <row r="210" spans="1:7" ht="30">
      <c r="A210" s="32">
        <v>207</v>
      </c>
      <c r="B210" s="26" t="s">
        <v>10</v>
      </c>
      <c r="C210" s="26">
        <v>163</v>
      </c>
      <c r="D210" s="6">
        <f t="shared" si="3"/>
        <v>51.910828025477706</v>
      </c>
      <c r="E210" s="26" t="s">
        <v>292</v>
      </c>
      <c r="F210" s="26" t="s">
        <v>23</v>
      </c>
      <c r="G210" s="43" t="s">
        <v>310</v>
      </c>
    </row>
    <row r="211" spans="1:7" ht="30">
      <c r="A211" s="32">
        <v>208</v>
      </c>
      <c r="B211" s="26" t="s">
        <v>10</v>
      </c>
      <c r="C211" s="26">
        <v>145</v>
      </c>
      <c r="D211" s="6">
        <f t="shared" si="3"/>
        <v>46.178343949044582</v>
      </c>
      <c r="E211" s="26" t="s">
        <v>292</v>
      </c>
      <c r="F211" s="26" t="s">
        <v>23</v>
      </c>
      <c r="G211" s="43" t="s">
        <v>310</v>
      </c>
    </row>
    <row r="212" spans="1:7" ht="30">
      <c r="A212" s="32">
        <v>209</v>
      </c>
      <c r="B212" s="26" t="s">
        <v>10</v>
      </c>
      <c r="C212" s="26">
        <v>175</v>
      </c>
      <c r="D212" s="6">
        <f t="shared" si="3"/>
        <v>55.732484076433117</v>
      </c>
      <c r="E212" s="26" t="s">
        <v>292</v>
      </c>
      <c r="F212" s="26" t="s">
        <v>23</v>
      </c>
      <c r="G212" s="43" t="s">
        <v>310</v>
      </c>
    </row>
    <row r="213" spans="1:7" ht="30">
      <c r="A213" s="32">
        <v>210</v>
      </c>
      <c r="B213" s="26" t="s">
        <v>10</v>
      </c>
      <c r="C213" s="26">
        <v>135</v>
      </c>
      <c r="D213" s="6">
        <f t="shared" si="3"/>
        <v>42.993630573248403</v>
      </c>
      <c r="E213" s="26" t="s">
        <v>292</v>
      </c>
      <c r="F213" s="26" t="s">
        <v>23</v>
      </c>
      <c r="G213" s="43" t="s">
        <v>310</v>
      </c>
    </row>
    <row r="214" spans="1:7" ht="30">
      <c r="A214" s="32">
        <v>211</v>
      </c>
      <c r="B214" s="26" t="s">
        <v>10</v>
      </c>
      <c r="C214" s="26">
        <v>135</v>
      </c>
      <c r="D214" s="6">
        <f t="shared" si="3"/>
        <v>42.993630573248403</v>
      </c>
      <c r="E214" s="26" t="s">
        <v>292</v>
      </c>
      <c r="F214" s="26" t="s">
        <v>23</v>
      </c>
      <c r="G214" s="43" t="s">
        <v>310</v>
      </c>
    </row>
    <row r="215" spans="1:7" ht="30">
      <c r="A215" s="32">
        <v>212</v>
      </c>
      <c r="B215" s="26" t="s">
        <v>10</v>
      </c>
      <c r="C215" s="26">
        <v>157</v>
      </c>
      <c r="D215" s="6">
        <f t="shared" si="3"/>
        <v>50</v>
      </c>
      <c r="E215" s="26" t="s">
        <v>292</v>
      </c>
      <c r="F215" s="26" t="s">
        <v>23</v>
      </c>
      <c r="G215" s="43" t="s">
        <v>310</v>
      </c>
    </row>
    <row r="216" spans="1:7" ht="30">
      <c r="A216" s="32">
        <v>213</v>
      </c>
      <c r="B216" s="26" t="s">
        <v>10</v>
      </c>
      <c r="C216" s="26">
        <v>255</v>
      </c>
      <c r="D216" s="6">
        <f t="shared" si="3"/>
        <v>81.210191082802538</v>
      </c>
      <c r="E216" s="26" t="s">
        <v>292</v>
      </c>
      <c r="F216" s="26" t="s">
        <v>23</v>
      </c>
      <c r="G216" s="43" t="s">
        <v>310</v>
      </c>
    </row>
    <row r="217" spans="1:7" ht="30">
      <c r="A217" s="32">
        <v>214</v>
      </c>
      <c r="B217" s="26" t="s">
        <v>10</v>
      </c>
      <c r="C217" s="26">
        <v>187</v>
      </c>
      <c r="D217" s="6">
        <f t="shared" si="3"/>
        <v>59.554140127388536</v>
      </c>
      <c r="E217" s="26" t="s">
        <v>292</v>
      </c>
      <c r="F217" s="26" t="s">
        <v>23</v>
      </c>
      <c r="G217" s="43" t="s">
        <v>310</v>
      </c>
    </row>
    <row r="218" spans="1:7" ht="30">
      <c r="A218" s="32">
        <v>215</v>
      </c>
      <c r="B218" s="26" t="s">
        <v>10</v>
      </c>
      <c r="C218" s="26">
        <v>195</v>
      </c>
      <c r="D218" s="6">
        <f t="shared" si="3"/>
        <v>62.101910828025474</v>
      </c>
      <c r="E218" s="26" t="s">
        <v>292</v>
      </c>
      <c r="F218" s="26" t="s">
        <v>23</v>
      </c>
      <c r="G218" s="43" t="s">
        <v>310</v>
      </c>
    </row>
    <row r="219" spans="1:7" ht="30">
      <c r="A219" s="32">
        <v>216</v>
      </c>
      <c r="B219" s="26" t="s">
        <v>10</v>
      </c>
      <c r="C219" s="26">
        <v>168</v>
      </c>
      <c r="D219" s="6">
        <f t="shared" si="3"/>
        <v>53.503184713375795</v>
      </c>
      <c r="E219" s="26" t="s">
        <v>292</v>
      </c>
      <c r="F219" s="26" t="s">
        <v>23</v>
      </c>
      <c r="G219" s="43" t="s">
        <v>310</v>
      </c>
    </row>
    <row r="220" spans="1:7" ht="30">
      <c r="A220" s="32">
        <v>217</v>
      </c>
      <c r="B220" s="26" t="s">
        <v>10</v>
      </c>
      <c r="C220" s="26">
        <v>220</v>
      </c>
      <c r="D220" s="6">
        <f t="shared" si="3"/>
        <v>70.063694267515928</v>
      </c>
      <c r="E220" s="26" t="s">
        <v>292</v>
      </c>
      <c r="F220" s="26" t="s">
        <v>23</v>
      </c>
      <c r="G220" s="43" t="s">
        <v>310</v>
      </c>
    </row>
    <row r="221" spans="1:7" ht="30">
      <c r="A221" s="32">
        <v>218</v>
      </c>
      <c r="B221" s="26" t="s">
        <v>10</v>
      </c>
      <c r="C221" s="26">
        <v>120</v>
      </c>
      <c r="D221" s="6">
        <f t="shared" si="3"/>
        <v>38.216560509554135</v>
      </c>
      <c r="E221" s="26" t="s">
        <v>293</v>
      </c>
      <c r="F221" s="26" t="s">
        <v>23</v>
      </c>
      <c r="G221" s="43" t="s">
        <v>310</v>
      </c>
    </row>
    <row r="222" spans="1:7" ht="30">
      <c r="A222" s="32">
        <v>219</v>
      </c>
      <c r="B222" s="26" t="s">
        <v>10</v>
      </c>
      <c r="C222" s="26">
        <v>200</v>
      </c>
      <c r="D222" s="6">
        <f t="shared" si="3"/>
        <v>63.694267515923563</v>
      </c>
      <c r="E222" s="26">
        <v>363</v>
      </c>
      <c r="F222" s="26" t="s">
        <v>24</v>
      </c>
      <c r="G222" s="43" t="s">
        <v>321</v>
      </c>
    </row>
    <row r="223" spans="1:7" ht="30">
      <c r="A223" s="32">
        <v>220</v>
      </c>
      <c r="B223" s="26" t="s">
        <v>10</v>
      </c>
      <c r="C223" s="26">
        <v>215</v>
      </c>
      <c r="D223" s="6">
        <f t="shared" si="3"/>
        <v>68.471337579617838</v>
      </c>
      <c r="E223" s="26">
        <v>363</v>
      </c>
      <c r="F223" s="26" t="s">
        <v>24</v>
      </c>
      <c r="G223" s="43" t="s">
        <v>321</v>
      </c>
    </row>
    <row r="224" spans="1:7" ht="30">
      <c r="A224" s="32">
        <v>221</v>
      </c>
      <c r="B224" s="26" t="s">
        <v>35</v>
      </c>
      <c r="C224" s="26" t="s">
        <v>67</v>
      </c>
      <c r="D224" s="6" t="s">
        <v>247</v>
      </c>
      <c r="E224" s="26">
        <v>298</v>
      </c>
      <c r="F224" s="26" t="s">
        <v>24</v>
      </c>
      <c r="G224" s="43" t="s">
        <v>310</v>
      </c>
    </row>
    <row r="225" spans="1:7" ht="30">
      <c r="A225" s="32">
        <v>222</v>
      </c>
      <c r="B225" s="26" t="s">
        <v>35</v>
      </c>
      <c r="C225" s="26">
        <v>100</v>
      </c>
      <c r="D225" s="6">
        <f t="shared" si="3"/>
        <v>31.847133757961782</v>
      </c>
      <c r="E225" s="26">
        <v>298</v>
      </c>
      <c r="F225" s="26" t="s">
        <v>24</v>
      </c>
      <c r="G225" s="43" t="s">
        <v>310</v>
      </c>
    </row>
    <row r="226" spans="1:7" ht="30">
      <c r="A226" s="32">
        <v>223</v>
      </c>
      <c r="B226" s="26" t="s">
        <v>35</v>
      </c>
      <c r="C226" s="26">
        <v>105</v>
      </c>
      <c r="D226" s="6">
        <f t="shared" si="3"/>
        <v>33.439490445859875</v>
      </c>
      <c r="E226" s="26">
        <v>289</v>
      </c>
      <c r="F226" s="26" t="s">
        <v>24</v>
      </c>
      <c r="G226" s="43" t="s">
        <v>310</v>
      </c>
    </row>
    <row r="227" spans="1:7" ht="30">
      <c r="A227" s="32">
        <v>224</v>
      </c>
      <c r="B227" s="26" t="s">
        <v>35</v>
      </c>
      <c r="C227" s="26">
        <v>200</v>
      </c>
      <c r="D227" s="6">
        <f t="shared" si="3"/>
        <v>63.694267515923563</v>
      </c>
      <c r="E227" s="26">
        <v>289</v>
      </c>
      <c r="F227" s="26" t="s">
        <v>24</v>
      </c>
      <c r="G227" s="43" t="s">
        <v>310</v>
      </c>
    </row>
    <row r="228" spans="1:7" ht="30">
      <c r="A228" s="32">
        <v>225</v>
      </c>
      <c r="B228" s="26" t="s">
        <v>10</v>
      </c>
      <c r="C228" s="26">
        <v>130</v>
      </c>
      <c r="D228" s="6">
        <f t="shared" si="3"/>
        <v>41.401273885350314</v>
      </c>
      <c r="E228" s="26" t="s">
        <v>25</v>
      </c>
      <c r="F228" s="26" t="s">
        <v>24</v>
      </c>
      <c r="G228" s="43" t="s">
        <v>310</v>
      </c>
    </row>
    <row r="229" spans="1:7" ht="30">
      <c r="A229" s="32">
        <v>226</v>
      </c>
      <c r="B229" s="26" t="s">
        <v>10</v>
      </c>
      <c r="C229" s="26">
        <v>145</v>
      </c>
      <c r="D229" s="6">
        <f t="shared" si="3"/>
        <v>46.178343949044582</v>
      </c>
      <c r="E229" s="26" t="s">
        <v>25</v>
      </c>
      <c r="F229" s="26" t="s">
        <v>24</v>
      </c>
      <c r="G229" s="43" t="s">
        <v>310</v>
      </c>
    </row>
    <row r="230" spans="1:7" ht="30">
      <c r="A230" s="32">
        <v>227</v>
      </c>
      <c r="B230" s="26" t="s">
        <v>10</v>
      </c>
      <c r="C230" s="26" t="s">
        <v>68</v>
      </c>
      <c r="D230" s="6" t="s">
        <v>248</v>
      </c>
      <c r="E230" s="26">
        <v>239</v>
      </c>
      <c r="F230" s="26" t="s">
        <v>24</v>
      </c>
      <c r="G230" s="43" t="s">
        <v>322</v>
      </c>
    </row>
    <row r="231" spans="1:7" ht="30">
      <c r="A231" s="32">
        <v>228</v>
      </c>
      <c r="B231" s="26" t="s">
        <v>9</v>
      </c>
      <c r="C231" s="26" t="s">
        <v>69</v>
      </c>
      <c r="D231" s="6" t="s">
        <v>249</v>
      </c>
      <c r="E231" s="26">
        <v>240</v>
      </c>
      <c r="F231" s="26" t="s">
        <v>24</v>
      </c>
      <c r="G231" s="43" t="s">
        <v>323</v>
      </c>
    </row>
    <row r="232" spans="1:7" ht="30">
      <c r="A232" s="32">
        <v>229</v>
      </c>
      <c r="B232" s="26" t="s">
        <v>10</v>
      </c>
      <c r="C232" s="26">
        <v>105</v>
      </c>
      <c r="D232" s="6">
        <f t="shared" si="3"/>
        <v>33.439490445859875</v>
      </c>
      <c r="E232" s="26" t="s">
        <v>25</v>
      </c>
      <c r="F232" s="26" t="s">
        <v>24</v>
      </c>
      <c r="G232" s="43" t="s">
        <v>310</v>
      </c>
    </row>
    <row r="233" spans="1:7" ht="30">
      <c r="A233" s="32">
        <v>230</v>
      </c>
      <c r="B233" s="26" t="s">
        <v>10</v>
      </c>
      <c r="C233" s="26">
        <v>240</v>
      </c>
      <c r="D233" s="6">
        <f t="shared" si="3"/>
        <v>76.43312101910827</v>
      </c>
      <c r="E233" s="26" t="s">
        <v>25</v>
      </c>
      <c r="F233" s="26" t="s">
        <v>24</v>
      </c>
      <c r="G233" s="43" t="s">
        <v>310</v>
      </c>
    </row>
    <row r="234" spans="1:7" ht="30">
      <c r="A234" s="32">
        <v>231</v>
      </c>
      <c r="B234" s="26" t="s">
        <v>10</v>
      </c>
      <c r="C234" s="26">
        <v>235</v>
      </c>
      <c r="D234" s="6">
        <f t="shared" si="3"/>
        <v>74.840764331210181</v>
      </c>
      <c r="E234" s="26" t="s">
        <v>25</v>
      </c>
      <c r="F234" s="26" t="s">
        <v>24</v>
      </c>
      <c r="G234" s="43" t="s">
        <v>310</v>
      </c>
    </row>
    <row r="235" spans="1:7" ht="30">
      <c r="A235" s="32">
        <v>232</v>
      </c>
      <c r="B235" s="26" t="s">
        <v>10</v>
      </c>
      <c r="C235" s="26">
        <v>150</v>
      </c>
      <c r="D235" s="6">
        <f t="shared" si="3"/>
        <v>47.770700636942671</v>
      </c>
      <c r="E235" s="26" t="s">
        <v>25</v>
      </c>
      <c r="F235" s="26" t="s">
        <v>24</v>
      </c>
      <c r="G235" s="43" t="s">
        <v>310</v>
      </c>
    </row>
    <row r="236" spans="1:7">
      <c r="A236" s="32">
        <v>233</v>
      </c>
      <c r="B236" s="26" t="s">
        <v>10</v>
      </c>
      <c r="C236" s="26">
        <v>240</v>
      </c>
      <c r="D236" s="6">
        <f t="shared" si="3"/>
        <v>76.43312101910827</v>
      </c>
      <c r="E236" s="26">
        <v>240</v>
      </c>
      <c r="F236" s="26" t="s">
        <v>24</v>
      </c>
      <c r="G236" s="43" t="s">
        <v>323</v>
      </c>
    </row>
    <row r="237" spans="1:7" ht="30">
      <c r="A237" s="32">
        <v>234</v>
      </c>
      <c r="B237" s="26" t="s">
        <v>10</v>
      </c>
      <c r="C237" s="26">
        <v>205</v>
      </c>
      <c r="D237" s="6">
        <f t="shared" si="3"/>
        <v>65.28662420382166</v>
      </c>
      <c r="E237" s="26" t="s">
        <v>294</v>
      </c>
      <c r="F237" s="26" t="s">
        <v>24</v>
      </c>
      <c r="G237" s="43" t="s">
        <v>324</v>
      </c>
    </row>
    <row r="238" spans="1:7" ht="30">
      <c r="A238" s="32">
        <v>235</v>
      </c>
      <c r="B238" s="26" t="s">
        <v>10</v>
      </c>
      <c r="C238" s="26">
        <v>330</v>
      </c>
      <c r="D238" s="6">
        <f t="shared" si="3"/>
        <v>105.09554140127388</v>
      </c>
      <c r="E238" s="26" t="s">
        <v>294</v>
      </c>
      <c r="F238" s="26" t="s">
        <v>24</v>
      </c>
      <c r="G238" s="43" t="s">
        <v>324</v>
      </c>
    </row>
    <row r="239" spans="1:7" ht="30">
      <c r="A239" s="32">
        <v>236</v>
      </c>
      <c r="B239" s="26" t="s">
        <v>10</v>
      </c>
      <c r="C239" s="26">
        <v>335</v>
      </c>
      <c r="D239" s="6">
        <f t="shared" si="3"/>
        <v>106.68789808917197</v>
      </c>
      <c r="E239" s="26" t="s">
        <v>294</v>
      </c>
      <c r="F239" s="26" t="s">
        <v>24</v>
      </c>
      <c r="G239" s="43" t="s">
        <v>324</v>
      </c>
    </row>
    <row r="240" spans="1:7" ht="30">
      <c r="A240" s="32">
        <v>237</v>
      </c>
      <c r="B240" s="26" t="s">
        <v>10</v>
      </c>
      <c r="C240" s="26">
        <v>130</v>
      </c>
      <c r="D240" s="6">
        <f t="shared" si="3"/>
        <v>41.401273885350314</v>
      </c>
      <c r="E240" s="26">
        <v>83</v>
      </c>
      <c r="F240" s="26" t="s">
        <v>24</v>
      </c>
      <c r="G240" s="43" t="s">
        <v>310</v>
      </c>
    </row>
    <row r="241" spans="1:7" ht="30">
      <c r="A241" s="32">
        <v>238</v>
      </c>
      <c r="B241" s="26" t="s">
        <v>10</v>
      </c>
      <c r="C241" s="26">
        <v>163</v>
      </c>
      <c r="D241" s="6">
        <f t="shared" si="3"/>
        <v>51.910828025477706</v>
      </c>
      <c r="E241" s="26">
        <v>83</v>
      </c>
      <c r="F241" s="26" t="s">
        <v>24</v>
      </c>
      <c r="G241" s="43" t="s">
        <v>310</v>
      </c>
    </row>
    <row r="242" spans="1:7" ht="30">
      <c r="A242" s="32">
        <v>239</v>
      </c>
      <c r="B242" s="26" t="s">
        <v>10</v>
      </c>
      <c r="C242" s="26">
        <v>238</v>
      </c>
      <c r="D242" s="6">
        <f t="shared" si="3"/>
        <v>75.796178343949038</v>
      </c>
      <c r="E242" s="26">
        <v>178</v>
      </c>
      <c r="F242" s="26" t="s">
        <v>18</v>
      </c>
      <c r="G242" s="43" t="s">
        <v>310</v>
      </c>
    </row>
    <row r="243" spans="1:7" ht="30">
      <c r="A243" s="32">
        <v>240</v>
      </c>
      <c r="B243" s="26" t="s">
        <v>10</v>
      </c>
      <c r="C243" s="26">
        <v>163</v>
      </c>
      <c r="D243" s="6">
        <f t="shared" si="3"/>
        <v>51.910828025477706</v>
      </c>
      <c r="E243" s="26">
        <v>178</v>
      </c>
      <c r="F243" s="26" t="s">
        <v>18</v>
      </c>
      <c r="G243" s="43" t="s">
        <v>310</v>
      </c>
    </row>
    <row r="244" spans="1:7" ht="30">
      <c r="A244" s="32">
        <v>241</v>
      </c>
      <c r="B244" s="26" t="s">
        <v>10</v>
      </c>
      <c r="C244" s="26">
        <v>130</v>
      </c>
      <c r="D244" s="6">
        <f t="shared" si="3"/>
        <v>41.401273885350314</v>
      </c>
      <c r="E244" s="26" t="s">
        <v>295</v>
      </c>
      <c r="F244" s="26" t="s">
        <v>18</v>
      </c>
      <c r="G244" s="43" t="s">
        <v>310</v>
      </c>
    </row>
    <row r="245" spans="1:7">
      <c r="A245" s="32">
        <v>242</v>
      </c>
      <c r="B245" s="26" t="s">
        <v>10</v>
      </c>
      <c r="C245" s="26">
        <v>238</v>
      </c>
      <c r="D245" s="6">
        <f t="shared" si="3"/>
        <v>75.796178343949038</v>
      </c>
      <c r="E245" s="26" t="s">
        <v>296</v>
      </c>
      <c r="F245" s="26" t="s">
        <v>22</v>
      </c>
      <c r="G245" s="43" t="s">
        <v>325</v>
      </c>
    </row>
    <row r="246" spans="1:7" ht="30">
      <c r="A246" s="32">
        <v>243</v>
      </c>
      <c r="B246" s="26" t="s">
        <v>10</v>
      </c>
      <c r="C246" s="26">
        <v>218</v>
      </c>
      <c r="D246" s="6">
        <f t="shared" si="3"/>
        <v>69.42675159235668</v>
      </c>
      <c r="E246" s="26" t="s">
        <v>297</v>
      </c>
      <c r="F246" s="26" t="s">
        <v>24</v>
      </c>
      <c r="G246" s="43" t="s">
        <v>326</v>
      </c>
    </row>
    <row r="247" spans="1:7" ht="30">
      <c r="A247" s="32">
        <v>244</v>
      </c>
      <c r="B247" s="26" t="s">
        <v>10</v>
      </c>
      <c r="C247" s="26">
        <v>248</v>
      </c>
      <c r="D247" s="6">
        <f t="shared" si="3"/>
        <v>78.980891719745216</v>
      </c>
      <c r="E247" s="26" t="s">
        <v>297</v>
      </c>
      <c r="F247" s="26" t="s">
        <v>24</v>
      </c>
      <c r="G247" s="43" t="s">
        <v>326</v>
      </c>
    </row>
    <row r="248" spans="1:7" ht="30">
      <c r="A248" s="32">
        <v>245</v>
      </c>
      <c r="B248" s="26" t="s">
        <v>10</v>
      </c>
      <c r="C248" s="26">
        <v>322</v>
      </c>
      <c r="D248" s="6">
        <f t="shared" si="3"/>
        <v>102.54777070063695</v>
      </c>
      <c r="E248" s="26" t="s">
        <v>297</v>
      </c>
      <c r="F248" s="26" t="s">
        <v>24</v>
      </c>
      <c r="G248" s="43" t="s">
        <v>326</v>
      </c>
    </row>
    <row r="249" spans="1:7" ht="30">
      <c r="A249" s="32">
        <v>246</v>
      </c>
      <c r="B249" s="26" t="s">
        <v>10</v>
      </c>
      <c r="C249" s="26">
        <v>215</v>
      </c>
      <c r="D249" s="6">
        <f t="shared" si="3"/>
        <v>68.471337579617838</v>
      </c>
      <c r="E249" s="26" t="s">
        <v>297</v>
      </c>
      <c r="F249" s="26" t="s">
        <v>24</v>
      </c>
      <c r="G249" s="43" t="s">
        <v>326</v>
      </c>
    </row>
    <row r="250" spans="1:7" ht="30">
      <c r="A250" s="32">
        <v>247</v>
      </c>
      <c r="B250" s="26" t="s">
        <v>154</v>
      </c>
      <c r="C250" s="26">
        <v>200</v>
      </c>
      <c r="D250" s="6">
        <f t="shared" si="3"/>
        <v>63.694267515923563</v>
      </c>
      <c r="E250" s="26" t="s">
        <v>298</v>
      </c>
      <c r="F250" s="26" t="s">
        <v>24</v>
      </c>
      <c r="G250" s="43" t="s">
        <v>327</v>
      </c>
    </row>
    <row r="251" spans="1:7" ht="30">
      <c r="A251" s="32">
        <v>248</v>
      </c>
      <c r="B251" s="26" t="s">
        <v>66</v>
      </c>
      <c r="C251" s="26">
        <v>130</v>
      </c>
      <c r="D251" s="6">
        <f t="shared" si="3"/>
        <v>41.401273885350314</v>
      </c>
      <c r="E251" s="26" t="s">
        <v>298</v>
      </c>
      <c r="F251" s="26" t="s">
        <v>24</v>
      </c>
      <c r="G251" s="43" t="s">
        <v>327</v>
      </c>
    </row>
    <row r="252" spans="1:7" ht="30">
      <c r="A252" s="32">
        <v>249</v>
      </c>
      <c r="B252" s="26" t="s">
        <v>154</v>
      </c>
      <c r="C252" s="26">
        <v>155</v>
      </c>
      <c r="D252" s="6">
        <f t="shared" si="3"/>
        <v>49.36305732484076</v>
      </c>
      <c r="E252" s="26" t="s">
        <v>298</v>
      </c>
      <c r="F252" s="26" t="s">
        <v>24</v>
      </c>
      <c r="G252" s="43" t="s">
        <v>327</v>
      </c>
    </row>
    <row r="253" spans="1:7" ht="30">
      <c r="A253" s="32">
        <v>250</v>
      </c>
      <c r="B253" s="26" t="s">
        <v>10</v>
      </c>
      <c r="C253" s="26">
        <v>190</v>
      </c>
      <c r="D253" s="6">
        <f t="shared" si="3"/>
        <v>60.509554140127385</v>
      </c>
      <c r="E253" s="26" t="s">
        <v>299</v>
      </c>
      <c r="F253" s="26" t="s">
        <v>18</v>
      </c>
      <c r="G253" s="43" t="s">
        <v>328</v>
      </c>
    </row>
    <row r="254" spans="1:7" ht="30">
      <c r="A254" s="32">
        <v>251</v>
      </c>
      <c r="B254" s="26" t="s">
        <v>10</v>
      </c>
      <c r="C254" s="26">
        <v>238</v>
      </c>
      <c r="D254" s="6">
        <f t="shared" si="3"/>
        <v>75.796178343949038</v>
      </c>
      <c r="E254" s="26" t="s">
        <v>300</v>
      </c>
      <c r="F254" s="26" t="s">
        <v>22</v>
      </c>
      <c r="G254" s="43" t="s">
        <v>310</v>
      </c>
    </row>
    <row r="255" spans="1:7">
      <c r="A255" s="32">
        <v>252</v>
      </c>
      <c r="B255" s="26" t="s">
        <v>10</v>
      </c>
      <c r="C255" s="26">
        <v>252</v>
      </c>
      <c r="D255" s="6">
        <f t="shared" si="3"/>
        <v>80.254777070063696</v>
      </c>
      <c r="E255" s="26" t="s">
        <v>301</v>
      </c>
      <c r="F255" s="26" t="s">
        <v>286</v>
      </c>
      <c r="G255" s="43" t="s">
        <v>329</v>
      </c>
    </row>
    <row r="256" spans="1:7">
      <c r="A256" s="32">
        <v>253</v>
      </c>
      <c r="B256" s="26" t="s">
        <v>10</v>
      </c>
      <c r="C256" s="26">
        <v>233</v>
      </c>
      <c r="D256" s="6">
        <f t="shared" si="3"/>
        <v>74.203821656050948</v>
      </c>
      <c r="E256" s="26" t="s">
        <v>301</v>
      </c>
      <c r="F256" s="26" t="s">
        <v>286</v>
      </c>
      <c r="G256" s="43" t="s">
        <v>329</v>
      </c>
    </row>
    <row r="257" spans="1:7" ht="30">
      <c r="A257" s="32">
        <v>254</v>
      </c>
      <c r="B257" s="26" t="s">
        <v>10</v>
      </c>
      <c r="C257" s="26">
        <v>305</v>
      </c>
      <c r="D257" s="6">
        <f t="shared" si="3"/>
        <v>97.133757961783431</v>
      </c>
      <c r="E257" s="26" t="s">
        <v>302</v>
      </c>
      <c r="F257" s="26" t="s">
        <v>286</v>
      </c>
      <c r="G257" s="43" t="s">
        <v>330</v>
      </c>
    </row>
    <row r="258" spans="1:7" ht="30">
      <c r="A258" s="32">
        <v>255</v>
      </c>
      <c r="B258" s="26" t="s">
        <v>35</v>
      </c>
      <c r="C258" s="26">
        <v>215</v>
      </c>
      <c r="D258" s="6">
        <f t="shared" si="3"/>
        <v>68.471337579617838</v>
      </c>
      <c r="E258" s="26">
        <v>235</v>
      </c>
      <c r="F258" s="26" t="s">
        <v>24</v>
      </c>
      <c r="G258" s="43" t="s">
        <v>322</v>
      </c>
    </row>
    <row r="259" spans="1:7" ht="15.75" thickBot="1">
      <c r="A259" s="33">
        <v>256</v>
      </c>
      <c r="B259" s="34" t="s">
        <v>10</v>
      </c>
      <c r="C259" s="34">
        <v>238</v>
      </c>
      <c r="D259" s="10">
        <f t="shared" si="3"/>
        <v>75.796178343949038</v>
      </c>
      <c r="E259" s="34">
        <v>2185</v>
      </c>
      <c r="F259" s="34" t="s">
        <v>18</v>
      </c>
      <c r="G259" s="45" t="s">
        <v>331</v>
      </c>
    </row>
    <row r="261" spans="1:7">
      <c r="A261" s="4" t="s">
        <v>359</v>
      </c>
    </row>
  </sheetData>
  <mergeCells count="1">
    <mergeCell ref="A1:D1"/>
  </mergeCells>
  <pageMargins left="0.7" right="0.7" top="0.78740157499999996" bottom="0.78740157499999996" header="0.3" footer="0.3"/>
  <pageSetup paperSize="9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F27EE-93EE-4CB1-BBFD-928BB9148A11}">
  <dimension ref="A1:B45"/>
  <sheetViews>
    <sheetView view="pageBreakPreview" zoomScaleNormal="100" zoomScaleSheetLayoutView="100" workbookViewId="0">
      <selection activeCell="A43" sqref="A43"/>
    </sheetView>
  </sheetViews>
  <sheetFormatPr defaultRowHeight="15"/>
  <cols>
    <col min="1" max="1" width="44.7109375" customWidth="1"/>
    <col min="2" max="2" width="24.140625" customWidth="1"/>
  </cols>
  <sheetData>
    <row r="1" spans="1:2" ht="18.75">
      <c r="A1" s="105" t="s">
        <v>58</v>
      </c>
      <c r="B1" s="105"/>
    </row>
    <row r="2" spans="1:2" ht="15.75" thickBot="1"/>
    <row r="3" spans="1:2" ht="15.75" thickBot="1">
      <c r="A3" s="110" t="s">
        <v>353</v>
      </c>
      <c r="B3" s="111"/>
    </row>
    <row r="4" spans="1:2">
      <c r="A4" s="71" t="s">
        <v>51</v>
      </c>
      <c r="B4" s="72">
        <v>0</v>
      </c>
    </row>
    <row r="5" spans="1:2">
      <c r="A5" s="11" t="s">
        <v>52</v>
      </c>
      <c r="B5" s="69">
        <v>15</v>
      </c>
    </row>
    <row r="6" spans="1:2">
      <c r="A6" s="11" t="s">
        <v>53</v>
      </c>
      <c r="B6" s="69">
        <v>77</v>
      </c>
    </row>
    <row r="7" spans="1:2">
      <c r="A7" s="11" t="s">
        <v>54</v>
      </c>
      <c r="B7" s="69">
        <v>35</v>
      </c>
    </row>
    <row r="8" spans="1:2" ht="15.75" thickBot="1">
      <c r="A8" s="15" t="s">
        <v>55</v>
      </c>
      <c r="B8" s="70">
        <v>9</v>
      </c>
    </row>
    <row r="9" spans="1:2">
      <c r="A9" s="88" t="s">
        <v>351</v>
      </c>
      <c r="B9" s="89">
        <f>SUM(B4:B8)</f>
        <v>136</v>
      </c>
    </row>
    <row r="10" spans="1:2" ht="15.75" thickBot="1"/>
    <row r="11" spans="1:2" ht="15" customHeight="1" thickBot="1">
      <c r="A11" s="112" t="s">
        <v>354</v>
      </c>
      <c r="B11" s="113"/>
    </row>
    <row r="12" spans="1:2" ht="15.75" thickBot="1">
      <c r="A12" s="84" t="s">
        <v>57</v>
      </c>
      <c r="B12" s="85">
        <v>10</v>
      </c>
    </row>
    <row r="13" spans="1:2">
      <c r="A13" s="88" t="s">
        <v>351</v>
      </c>
      <c r="B13" s="88">
        <f>SUM(B12)</f>
        <v>10</v>
      </c>
    </row>
    <row r="14" spans="1:2" ht="15.75" thickBot="1"/>
    <row r="15" spans="1:2">
      <c r="A15" s="114" t="s">
        <v>355</v>
      </c>
      <c r="B15" s="115"/>
    </row>
    <row r="16" spans="1:2">
      <c r="A16" s="11" t="s">
        <v>51</v>
      </c>
      <c r="B16" s="13">
        <v>0</v>
      </c>
    </row>
    <row r="17" spans="1:2">
      <c r="A17" s="11" t="s">
        <v>52</v>
      </c>
      <c r="B17" s="13">
        <v>5</v>
      </c>
    </row>
    <row r="18" spans="1:2">
      <c r="A18" s="11" t="s">
        <v>53</v>
      </c>
      <c r="B18" s="13">
        <v>29</v>
      </c>
    </row>
    <row r="19" spans="1:2">
      <c r="A19" s="11" t="s">
        <v>54</v>
      </c>
      <c r="B19" s="13">
        <v>13</v>
      </c>
    </row>
    <row r="20" spans="1:2">
      <c r="A20" s="11" t="s">
        <v>55</v>
      </c>
      <c r="B20" s="13">
        <v>7</v>
      </c>
    </row>
    <row r="21" spans="1:2" ht="15.75" thickBot="1">
      <c r="A21" s="15" t="s">
        <v>56</v>
      </c>
      <c r="B21" s="14">
        <v>1</v>
      </c>
    </row>
    <row r="22" spans="1:2">
      <c r="A22" s="88" t="s">
        <v>351</v>
      </c>
      <c r="B22" s="89">
        <f>SUM(B16:B21)</f>
        <v>55</v>
      </c>
    </row>
    <row r="23" spans="1:2" ht="15.75" thickBot="1"/>
    <row r="24" spans="1:2" ht="29.25" customHeight="1" thickBot="1">
      <c r="A24" s="110" t="s">
        <v>357</v>
      </c>
      <c r="B24" s="111"/>
    </row>
    <row r="25" spans="1:2" ht="15.75" thickBot="1">
      <c r="A25" s="92"/>
      <c r="B25" s="93">
        <v>9</v>
      </c>
    </row>
    <row r="26" spans="1:2">
      <c r="A26" s="88" t="s">
        <v>351</v>
      </c>
      <c r="B26" s="89">
        <f>SUM(B25)</f>
        <v>9</v>
      </c>
    </row>
    <row r="27" spans="1:2" ht="15.75" thickBot="1"/>
    <row r="28" spans="1:2" ht="15.75" thickBot="1">
      <c r="A28" s="116" t="s">
        <v>356</v>
      </c>
      <c r="B28" s="117"/>
    </row>
    <row r="29" spans="1:2" ht="15.75" thickBot="1">
      <c r="A29" s="90" t="s">
        <v>53</v>
      </c>
      <c r="B29" s="91">
        <v>2</v>
      </c>
    </row>
    <row r="30" spans="1:2">
      <c r="A30" s="88" t="s">
        <v>351</v>
      </c>
      <c r="B30" s="89">
        <f>SUM(B29)</f>
        <v>2</v>
      </c>
    </row>
    <row r="31" spans="1:2" ht="15.75" thickBot="1"/>
    <row r="32" spans="1:2">
      <c r="A32" s="108" t="s">
        <v>352</v>
      </c>
      <c r="B32" s="109"/>
    </row>
    <row r="33" spans="1:2" ht="15.75" thickBot="1">
      <c r="A33" s="86" t="s">
        <v>358</v>
      </c>
      <c r="B33" s="87"/>
    </row>
    <row r="34" spans="1:2" ht="36">
      <c r="A34" s="73" t="s">
        <v>340</v>
      </c>
      <c r="B34" s="12">
        <v>1</v>
      </c>
    </row>
    <row r="35" spans="1:2" ht="36">
      <c r="A35" s="74" t="s">
        <v>341</v>
      </c>
      <c r="B35" s="13">
        <v>2</v>
      </c>
    </row>
    <row r="36" spans="1:2" ht="36">
      <c r="A36" s="74" t="s">
        <v>342</v>
      </c>
      <c r="B36" s="13">
        <v>5</v>
      </c>
    </row>
    <row r="37" spans="1:2" ht="36">
      <c r="A37" s="74" t="s">
        <v>343</v>
      </c>
      <c r="B37" s="13">
        <v>11</v>
      </c>
    </row>
    <row r="38" spans="1:2" ht="36">
      <c r="A38" s="74" t="s">
        <v>349</v>
      </c>
      <c r="B38" s="13">
        <v>21</v>
      </c>
    </row>
    <row r="39" spans="1:2" ht="36">
      <c r="A39" s="74" t="s">
        <v>344</v>
      </c>
      <c r="B39" s="13">
        <v>29</v>
      </c>
    </row>
    <row r="40" spans="1:2" ht="36">
      <c r="A40" s="74" t="s">
        <v>339</v>
      </c>
      <c r="B40" s="13">
        <v>20</v>
      </c>
    </row>
    <row r="41" spans="1:2" ht="36">
      <c r="A41" s="74" t="s">
        <v>345</v>
      </c>
      <c r="B41" s="13">
        <v>9</v>
      </c>
    </row>
    <row r="42" spans="1:2" ht="36">
      <c r="A42" s="74" t="s">
        <v>346</v>
      </c>
      <c r="B42" s="13">
        <v>3</v>
      </c>
    </row>
    <row r="43" spans="1:2" ht="36">
      <c r="A43" s="74" t="s">
        <v>347</v>
      </c>
      <c r="B43" s="13">
        <v>3</v>
      </c>
    </row>
    <row r="44" spans="1:2" ht="36.75" thickBot="1">
      <c r="A44" s="104" t="s">
        <v>348</v>
      </c>
      <c r="B44" s="14">
        <v>1</v>
      </c>
    </row>
    <row r="45" spans="1:2">
      <c r="A45" s="88" t="s">
        <v>351</v>
      </c>
      <c r="B45" s="89">
        <f>SUM(B34:B44)</f>
        <v>105</v>
      </c>
    </row>
  </sheetData>
  <mergeCells count="7">
    <mergeCell ref="A32:B32"/>
    <mergeCell ref="A1:B1"/>
    <mergeCell ref="A3:B3"/>
    <mergeCell ref="A11:B11"/>
    <mergeCell ref="A15:B15"/>
    <mergeCell ref="A24:B24"/>
    <mergeCell ref="A28:B28"/>
  </mergeCells>
  <phoneticPr fontId="3" type="noConversion"/>
  <pageMargins left="0.7" right="0.7" top="0.78740157499999996" bottom="0.78740157499999996" header="0.3" footer="0.3"/>
  <pageSetup paperSize="9" orientation="portrait" horizontalDpi="4294967293" verticalDpi="0" r:id="rId1"/>
  <rowBreaks count="1" manualBreakCount="1">
    <brk id="3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486B9-BCAF-4EAE-B220-225634205F4E}">
  <dimension ref="A1:Y138"/>
  <sheetViews>
    <sheetView zoomScaleNormal="100" workbookViewId="0">
      <selection activeCell="Y133" sqref="Y133"/>
    </sheetView>
  </sheetViews>
  <sheetFormatPr defaultRowHeight="15"/>
  <cols>
    <col min="2" max="2" width="13.7109375" style="1" customWidth="1"/>
    <col min="3" max="3" width="7" style="4" customWidth="1"/>
    <col min="4" max="4" width="13.42578125" style="2" customWidth="1"/>
    <col min="5" max="5" width="6.85546875" style="2" customWidth="1"/>
    <col min="6" max="6" width="7.5703125" style="3" customWidth="1"/>
    <col min="7" max="8" width="6.7109375" style="4" customWidth="1"/>
    <col min="9" max="10" width="8" style="4" customWidth="1"/>
    <col min="11" max="11" width="6" style="4" customWidth="1"/>
    <col min="12" max="12" width="6.5703125" style="1" customWidth="1"/>
    <col min="13" max="13" width="11.28515625" style="1" customWidth="1"/>
    <col min="14" max="15" width="7" style="1" customWidth="1"/>
    <col min="16" max="16" width="11.42578125" style="1" customWidth="1"/>
    <col min="17" max="17" width="7.42578125" style="1" customWidth="1"/>
    <col min="18" max="18" width="13.7109375" style="1" customWidth="1"/>
    <col min="19" max="19" width="17.7109375" style="1" customWidth="1"/>
    <col min="20" max="20" width="10" style="1" customWidth="1"/>
    <col min="21" max="21" width="5.85546875" style="2" customWidth="1"/>
    <col min="22" max="22" width="27.28515625" style="2" customWidth="1"/>
  </cols>
  <sheetData>
    <row r="1" spans="1:23" ht="80.25">
      <c r="B1" s="24" t="s">
        <v>14</v>
      </c>
      <c r="C1" s="22" t="s">
        <v>0</v>
      </c>
      <c r="D1" s="23" t="s">
        <v>5</v>
      </c>
      <c r="E1" s="23" t="s">
        <v>6</v>
      </c>
      <c r="F1" s="24" t="s">
        <v>2</v>
      </c>
      <c r="G1" s="24" t="s">
        <v>4</v>
      </c>
      <c r="H1" s="25" t="s">
        <v>50</v>
      </c>
      <c r="I1" s="24" t="s">
        <v>7</v>
      </c>
      <c r="J1" s="24" t="s">
        <v>27</v>
      </c>
      <c r="K1" s="25" t="s">
        <v>1</v>
      </c>
      <c r="L1" s="25" t="s">
        <v>3</v>
      </c>
      <c r="M1" s="24" t="s">
        <v>11</v>
      </c>
      <c r="N1" s="25" t="s">
        <v>12</v>
      </c>
      <c r="O1" s="24" t="s">
        <v>45</v>
      </c>
      <c r="P1" s="24" t="s">
        <v>13</v>
      </c>
      <c r="Q1" s="24" t="s">
        <v>41</v>
      </c>
      <c r="R1" s="24" t="s">
        <v>14</v>
      </c>
      <c r="S1" s="24" t="s">
        <v>28</v>
      </c>
      <c r="T1" s="24" t="s">
        <v>44</v>
      </c>
      <c r="U1" s="28" t="s">
        <v>15</v>
      </c>
      <c r="V1" s="23" t="s">
        <v>8</v>
      </c>
    </row>
    <row r="2" spans="1:23" ht="39">
      <c r="A2">
        <f t="shared" ref="A2:A33" si="0">SUM(G2*I2)</f>
        <v>55</v>
      </c>
      <c r="B2" s="26" t="s">
        <v>29</v>
      </c>
      <c r="C2" s="26">
        <v>218</v>
      </c>
      <c r="D2" s="26" t="s">
        <v>10</v>
      </c>
      <c r="E2" s="26">
        <v>120</v>
      </c>
      <c r="F2" s="6">
        <f t="shared" ref="F2:F8" si="1">SUM(E2/3.14)</f>
        <v>38.216560509554135</v>
      </c>
      <c r="G2" s="7">
        <v>11</v>
      </c>
      <c r="H2" s="7">
        <v>4</v>
      </c>
      <c r="I2" s="7">
        <v>5</v>
      </c>
      <c r="J2" s="7">
        <f t="shared" ref="J2:J33" si="2">SUM(I2*G2)</f>
        <v>55</v>
      </c>
      <c r="K2" s="7">
        <v>3</v>
      </c>
      <c r="L2" s="8">
        <v>3</v>
      </c>
      <c r="M2" s="8">
        <v>4</v>
      </c>
      <c r="N2" s="8" t="s">
        <v>42</v>
      </c>
      <c r="O2" s="8">
        <v>3</v>
      </c>
      <c r="P2" s="29">
        <v>0.05</v>
      </c>
      <c r="Q2" s="8" t="s">
        <v>251</v>
      </c>
      <c r="R2" s="26" t="s">
        <v>206</v>
      </c>
      <c r="S2" s="9"/>
      <c r="T2" s="9">
        <v>3</v>
      </c>
      <c r="U2" s="5">
        <v>1</v>
      </c>
      <c r="V2" s="5" t="s">
        <v>203</v>
      </c>
      <c r="W2">
        <v>1</v>
      </c>
    </row>
    <row r="3" spans="1:23">
      <c r="A3">
        <f t="shared" si="0"/>
        <v>60</v>
      </c>
      <c r="B3" s="58" t="s">
        <v>29</v>
      </c>
      <c r="C3" s="58">
        <v>158</v>
      </c>
      <c r="D3" s="58" t="s">
        <v>10</v>
      </c>
      <c r="E3" s="58">
        <v>110</v>
      </c>
      <c r="F3" s="18">
        <f t="shared" si="1"/>
        <v>35.031847133757964</v>
      </c>
      <c r="G3" s="16">
        <v>10</v>
      </c>
      <c r="H3" s="16">
        <v>2</v>
      </c>
      <c r="I3" s="16">
        <v>6</v>
      </c>
      <c r="J3" s="16">
        <f t="shared" si="2"/>
        <v>60</v>
      </c>
      <c r="K3" s="16">
        <v>3</v>
      </c>
      <c r="L3" s="17">
        <v>2</v>
      </c>
      <c r="M3" s="17">
        <v>4</v>
      </c>
      <c r="N3" s="17" t="s">
        <v>42</v>
      </c>
      <c r="O3" s="17">
        <v>2</v>
      </c>
      <c r="P3" s="59">
        <v>0.05</v>
      </c>
      <c r="Q3" s="17" t="s">
        <v>251</v>
      </c>
      <c r="R3" s="58" t="s">
        <v>29</v>
      </c>
      <c r="S3" s="19"/>
      <c r="T3" s="19">
        <v>3</v>
      </c>
      <c r="U3" s="20">
        <v>1</v>
      </c>
      <c r="V3" s="20"/>
      <c r="W3">
        <v>2</v>
      </c>
    </row>
    <row r="4" spans="1:23" ht="26.25">
      <c r="A4">
        <f t="shared" si="0"/>
        <v>72</v>
      </c>
      <c r="B4" s="58" t="s">
        <v>29</v>
      </c>
      <c r="C4" s="58">
        <v>157</v>
      </c>
      <c r="D4" s="58" t="s">
        <v>10</v>
      </c>
      <c r="E4" s="58">
        <v>335</v>
      </c>
      <c r="F4" s="18">
        <f t="shared" si="1"/>
        <v>106.68789808917197</v>
      </c>
      <c r="G4" s="16">
        <v>9</v>
      </c>
      <c r="H4" s="16">
        <v>3</v>
      </c>
      <c r="I4" s="16">
        <v>8</v>
      </c>
      <c r="J4" s="16">
        <f t="shared" si="2"/>
        <v>72</v>
      </c>
      <c r="K4" s="16">
        <v>4</v>
      </c>
      <c r="L4" s="17">
        <v>3</v>
      </c>
      <c r="M4" s="17">
        <v>4</v>
      </c>
      <c r="N4" s="17" t="s">
        <v>42</v>
      </c>
      <c r="O4" s="17">
        <v>2</v>
      </c>
      <c r="P4" s="59">
        <v>0.1</v>
      </c>
      <c r="Q4" s="17" t="s">
        <v>251</v>
      </c>
      <c r="R4" s="58" t="s">
        <v>29</v>
      </c>
      <c r="S4" s="19"/>
      <c r="T4" s="19">
        <v>3</v>
      </c>
      <c r="U4" s="20">
        <v>1</v>
      </c>
      <c r="V4" s="20" t="s">
        <v>317</v>
      </c>
      <c r="W4">
        <v>3</v>
      </c>
    </row>
    <row r="5" spans="1:23">
      <c r="A5">
        <f t="shared" si="0"/>
        <v>75</v>
      </c>
      <c r="B5" s="58" t="s">
        <v>29</v>
      </c>
      <c r="C5" s="58">
        <v>248</v>
      </c>
      <c r="D5" s="58" t="s">
        <v>66</v>
      </c>
      <c r="E5" s="58">
        <v>130</v>
      </c>
      <c r="F5" s="18">
        <f t="shared" si="1"/>
        <v>41.401273885350314</v>
      </c>
      <c r="G5" s="16">
        <v>15</v>
      </c>
      <c r="H5" s="16">
        <v>5</v>
      </c>
      <c r="I5" s="16">
        <v>5</v>
      </c>
      <c r="J5" s="16">
        <f t="shared" si="2"/>
        <v>75</v>
      </c>
      <c r="K5" s="16">
        <v>2</v>
      </c>
      <c r="L5" s="17">
        <v>3</v>
      </c>
      <c r="M5" s="17">
        <v>4</v>
      </c>
      <c r="N5" s="17" t="s">
        <v>42</v>
      </c>
      <c r="O5" s="17">
        <v>2</v>
      </c>
      <c r="P5" s="59">
        <v>0.05</v>
      </c>
      <c r="Q5" s="17" t="s">
        <v>251</v>
      </c>
      <c r="R5" s="58" t="s">
        <v>29</v>
      </c>
      <c r="S5" s="19"/>
      <c r="T5" s="19">
        <v>3</v>
      </c>
      <c r="U5" s="20">
        <v>1</v>
      </c>
      <c r="V5" s="20" t="s">
        <v>148</v>
      </c>
      <c r="W5">
        <v>4</v>
      </c>
    </row>
    <row r="6" spans="1:23" ht="39">
      <c r="A6">
        <f t="shared" si="0"/>
        <v>75</v>
      </c>
      <c r="B6" s="26" t="s">
        <v>29</v>
      </c>
      <c r="C6" s="26">
        <v>222</v>
      </c>
      <c r="D6" s="26" t="s">
        <v>35</v>
      </c>
      <c r="E6" s="26">
        <v>100</v>
      </c>
      <c r="F6" s="6">
        <f t="shared" si="1"/>
        <v>31.847133757961782</v>
      </c>
      <c r="G6" s="7">
        <v>15</v>
      </c>
      <c r="H6" s="7">
        <v>7</v>
      </c>
      <c r="I6" s="7">
        <v>5</v>
      </c>
      <c r="J6" s="7">
        <f t="shared" si="2"/>
        <v>75</v>
      </c>
      <c r="K6" s="7">
        <v>3</v>
      </c>
      <c r="L6" s="8">
        <v>3</v>
      </c>
      <c r="M6" s="8">
        <v>4</v>
      </c>
      <c r="N6" s="8" t="s">
        <v>39</v>
      </c>
      <c r="O6" s="8">
        <v>3</v>
      </c>
      <c r="P6" s="21">
        <v>0.55000000000000004</v>
      </c>
      <c r="Q6" s="8" t="s">
        <v>70</v>
      </c>
      <c r="R6" s="26" t="s">
        <v>30</v>
      </c>
      <c r="S6" s="9" t="s">
        <v>169</v>
      </c>
      <c r="T6" s="9" t="s">
        <v>43</v>
      </c>
      <c r="U6" s="5">
        <v>1</v>
      </c>
      <c r="V6" s="5" t="s">
        <v>94</v>
      </c>
      <c r="W6">
        <v>5</v>
      </c>
    </row>
    <row r="7" spans="1:23">
      <c r="A7">
        <f t="shared" si="0"/>
        <v>77</v>
      </c>
      <c r="B7" s="58" t="s">
        <v>29</v>
      </c>
      <c r="C7" s="58">
        <v>237</v>
      </c>
      <c r="D7" s="58" t="s">
        <v>10</v>
      </c>
      <c r="E7" s="58">
        <v>130</v>
      </c>
      <c r="F7" s="18">
        <f t="shared" si="1"/>
        <v>41.401273885350314</v>
      </c>
      <c r="G7" s="16">
        <v>11</v>
      </c>
      <c r="H7" s="16">
        <v>1</v>
      </c>
      <c r="I7" s="16">
        <v>7</v>
      </c>
      <c r="J7" s="16">
        <f t="shared" si="2"/>
        <v>77</v>
      </c>
      <c r="K7" s="16">
        <v>2</v>
      </c>
      <c r="L7" s="17">
        <v>3</v>
      </c>
      <c r="M7" s="17">
        <v>4</v>
      </c>
      <c r="N7" s="17" t="s">
        <v>42</v>
      </c>
      <c r="O7" s="17">
        <v>2</v>
      </c>
      <c r="P7" s="59">
        <v>0.1</v>
      </c>
      <c r="Q7" s="17" t="s">
        <v>251</v>
      </c>
      <c r="R7" s="58" t="s">
        <v>29</v>
      </c>
      <c r="S7" s="19"/>
      <c r="T7" s="19">
        <v>3</v>
      </c>
      <c r="U7" s="20">
        <v>1</v>
      </c>
      <c r="V7" s="20" t="s">
        <v>34</v>
      </c>
      <c r="W7">
        <v>6</v>
      </c>
    </row>
    <row r="8" spans="1:23" ht="39">
      <c r="A8">
        <f t="shared" si="0"/>
        <v>80</v>
      </c>
      <c r="B8" s="26" t="s">
        <v>29</v>
      </c>
      <c r="C8" s="26">
        <v>246</v>
      </c>
      <c r="D8" s="26" t="s">
        <v>10</v>
      </c>
      <c r="E8" s="26">
        <v>215</v>
      </c>
      <c r="F8" s="6">
        <f t="shared" si="1"/>
        <v>68.471337579617838</v>
      </c>
      <c r="G8" s="7">
        <v>20</v>
      </c>
      <c r="H8" s="7">
        <v>3</v>
      </c>
      <c r="I8" s="7">
        <v>4</v>
      </c>
      <c r="J8" s="7">
        <f t="shared" si="2"/>
        <v>80</v>
      </c>
      <c r="K8" s="7">
        <v>3</v>
      </c>
      <c r="L8" s="8">
        <v>3</v>
      </c>
      <c r="M8" s="8">
        <v>4</v>
      </c>
      <c r="N8" s="8" t="s">
        <v>42</v>
      </c>
      <c r="O8" s="8">
        <v>3</v>
      </c>
      <c r="P8" s="29">
        <v>0.3</v>
      </c>
      <c r="Q8" s="8" t="s">
        <v>251</v>
      </c>
      <c r="R8" s="26" t="s">
        <v>76</v>
      </c>
      <c r="S8" s="9" t="s">
        <v>182</v>
      </c>
      <c r="T8" s="9" t="s">
        <v>43</v>
      </c>
      <c r="U8" s="5">
        <v>1</v>
      </c>
      <c r="V8" s="5" t="s">
        <v>134</v>
      </c>
      <c r="W8">
        <v>7</v>
      </c>
    </row>
    <row r="9" spans="1:23" ht="26.25">
      <c r="A9">
        <f t="shared" si="0"/>
        <v>80</v>
      </c>
      <c r="B9" s="58" t="s">
        <v>29</v>
      </c>
      <c r="C9" s="58">
        <v>11</v>
      </c>
      <c r="D9" s="58" t="s">
        <v>10</v>
      </c>
      <c r="E9" s="58" t="s">
        <v>60</v>
      </c>
      <c r="F9" s="18" t="s">
        <v>230</v>
      </c>
      <c r="G9" s="16">
        <v>16</v>
      </c>
      <c r="H9" s="16">
        <v>1</v>
      </c>
      <c r="I9" s="16">
        <v>5</v>
      </c>
      <c r="J9" s="16">
        <f t="shared" si="2"/>
        <v>80</v>
      </c>
      <c r="K9" s="16">
        <v>2</v>
      </c>
      <c r="L9" s="17">
        <v>2</v>
      </c>
      <c r="M9" s="17">
        <v>4</v>
      </c>
      <c r="N9" s="17" t="s">
        <v>40</v>
      </c>
      <c r="O9" s="17">
        <v>2</v>
      </c>
      <c r="P9" s="59">
        <v>0.05</v>
      </c>
      <c r="Q9" s="17" t="s">
        <v>251</v>
      </c>
      <c r="R9" s="58" t="s">
        <v>29</v>
      </c>
      <c r="S9" s="19"/>
      <c r="T9" s="19">
        <v>3</v>
      </c>
      <c r="U9" s="20">
        <v>1</v>
      </c>
      <c r="V9" s="20" t="s">
        <v>93</v>
      </c>
      <c r="W9">
        <v>8</v>
      </c>
    </row>
    <row r="10" spans="1:23">
      <c r="A10">
        <f t="shared" si="0"/>
        <v>84</v>
      </c>
      <c r="B10" s="58" t="s">
        <v>29</v>
      </c>
      <c r="C10" s="58">
        <v>204</v>
      </c>
      <c r="D10" s="58" t="s">
        <v>10</v>
      </c>
      <c r="E10" s="58">
        <v>160</v>
      </c>
      <c r="F10" s="18">
        <f t="shared" ref="F10:F26" si="3">SUM(E10/3.14)</f>
        <v>50.955414012738849</v>
      </c>
      <c r="G10" s="16">
        <v>21</v>
      </c>
      <c r="H10" s="16">
        <v>6</v>
      </c>
      <c r="I10" s="16">
        <v>4</v>
      </c>
      <c r="J10" s="16">
        <f t="shared" si="2"/>
        <v>84</v>
      </c>
      <c r="K10" s="16">
        <v>3</v>
      </c>
      <c r="L10" s="17">
        <v>2</v>
      </c>
      <c r="M10" s="17">
        <v>4</v>
      </c>
      <c r="N10" s="17" t="s">
        <v>42</v>
      </c>
      <c r="O10" s="17">
        <v>2</v>
      </c>
      <c r="P10" s="59">
        <v>0.05</v>
      </c>
      <c r="Q10" s="17" t="s">
        <v>251</v>
      </c>
      <c r="R10" s="58" t="s">
        <v>29</v>
      </c>
      <c r="S10" s="19"/>
      <c r="T10" s="19">
        <v>3</v>
      </c>
      <c r="U10" s="20">
        <v>1</v>
      </c>
      <c r="V10" s="20" t="s">
        <v>191</v>
      </c>
      <c r="W10">
        <v>9</v>
      </c>
    </row>
    <row r="11" spans="1:23">
      <c r="A11">
        <f t="shared" si="0"/>
        <v>90</v>
      </c>
      <c r="B11" s="58" t="s">
        <v>29</v>
      </c>
      <c r="C11" s="58">
        <v>192</v>
      </c>
      <c r="D11" s="58" t="s">
        <v>10</v>
      </c>
      <c r="E11" s="58">
        <v>213</v>
      </c>
      <c r="F11" s="18">
        <f t="shared" si="3"/>
        <v>67.834394904458591</v>
      </c>
      <c r="G11" s="16">
        <v>15</v>
      </c>
      <c r="H11" s="16">
        <v>3</v>
      </c>
      <c r="I11" s="16">
        <v>6</v>
      </c>
      <c r="J11" s="16">
        <f t="shared" si="2"/>
        <v>90</v>
      </c>
      <c r="K11" s="16">
        <v>2</v>
      </c>
      <c r="L11" s="17">
        <v>2</v>
      </c>
      <c r="M11" s="17">
        <v>4</v>
      </c>
      <c r="N11" s="17" t="s">
        <v>40</v>
      </c>
      <c r="O11" s="17">
        <v>2</v>
      </c>
      <c r="P11" s="59">
        <v>0.05</v>
      </c>
      <c r="Q11" s="17" t="s">
        <v>251</v>
      </c>
      <c r="R11" s="58" t="s">
        <v>29</v>
      </c>
      <c r="S11" s="19"/>
      <c r="T11" s="19">
        <v>3</v>
      </c>
      <c r="U11" s="20">
        <v>1</v>
      </c>
      <c r="V11" s="20" t="s">
        <v>177</v>
      </c>
      <c r="W11">
        <v>10</v>
      </c>
    </row>
    <row r="12" spans="1:23" ht="30">
      <c r="A12">
        <f t="shared" si="0"/>
        <v>90</v>
      </c>
      <c r="B12" s="58" t="s">
        <v>29</v>
      </c>
      <c r="C12" s="58">
        <v>249</v>
      </c>
      <c r="D12" s="58" t="s">
        <v>154</v>
      </c>
      <c r="E12" s="58">
        <v>155</v>
      </c>
      <c r="F12" s="18">
        <f t="shared" si="3"/>
        <v>49.36305732484076</v>
      </c>
      <c r="G12" s="16">
        <v>15</v>
      </c>
      <c r="H12" s="16">
        <v>3</v>
      </c>
      <c r="I12" s="16">
        <v>6</v>
      </c>
      <c r="J12" s="16">
        <f t="shared" si="2"/>
        <v>90</v>
      </c>
      <c r="K12" s="16">
        <v>2</v>
      </c>
      <c r="L12" s="17">
        <v>3</v>
      </c>
      <c r="M12" s="17">
        <v>4</v>
      </c>
      <c r="N12" s="17" t="s">
        <v>42</v>
      </c>
      <c r="O12" s="17">
        <v>2</v>
      </c>
      <c r="P12" s="59">
        <v>0.05</v>
      </c>
      <c r="Q12" s="17" t="s">
        <v>251</v>
      </c>
      <c r="R12" s="58" t="s">
        <v>29</v>
      </c>
      <c r="S12" s="19"/>
      <c r="T12" s="19">
        <v>3</v>
      </c>
      <c r="U12" s="20">
        <v>1</v>
      </c>
      <c r="V12" s="20" t="s">
        <v>148</v>
      </c>
      <c r="W12">
        <v>11</v>
      </c>
    </row>
    <row r="13" spans="1:23">
      <c r="A13">
        <f t="shared" si="0"/>
        <v>96</v>
      </c>
      <c r="B13" s="58" t="s">
        <v>29</v>
      </c>
      <c r="C13" s="58">
        <v>18</v>
      </c>
      <c r="D13" s="58" t="s">
        <v>10</v>
      </c>
      <c r="E13" s="58">
        <v>135</v>
      </c>
      <c r="F13" s="18">
        <f t="shared" si="3"/>
        <v>42.993630573248403</v>
      </c>
      <c r="G13" s="16">
        <v>16</v>
      </c>
      <c r="H13" s="16">
        <v>2</v>
      </c>
      <c r="I13" s="16">
        <v>6</v>
      </c>
      <c r="J13" s="16">
        <f t="shared" si="2"/>
        <v>96</v>
      </c>
      <c r="K13" s="16">
        <v>2</v>
      </c>
      <c r="L13" s="17">
        <v>2</v>
      </c>
      <c r="M13" s="17">
        <v>4</v>
      </c>
      <c r="N13" s="17" t="s">
        <v>40</v>
      </c>
      <c r="O13" s="17">
        <v>2</v>
      </c>
      <c r="P13" s="59">
        <v>0.05</v>
      </c>
      <c r="Q13" s="17" t="s">
        <v>251</v>
      </c>
      <c r="R13" s="58" t="s">
        <v>29</v>
      </c>
      <c r="S13" s="19"/>
      <c r="T13" s="19">
        <v>3</v>
      </c>
      <c r="U13" s="20">
        <v>1</v>
      </c>
      <c r="V13" s="20" t="s">
        <v>96</v>
      </c>
      <c r="W13">
        <v>12</v>
      </c>
    </row>
    <row r="14" spans="1:23">
      <c r="A14">
        <f t="shared" si="0"/>
        <v>96</v>
      </c>
      <c r="B14" s="58" t="s">
        <v>29</v>
      </c>
      <c r="C14" s="58">
        <v>238</v>
      </c>
      <c r="D14" s="58" t="s">
        <v>10</v>
      </c>
      <c r="E14" s="58">
        <v>163</v>
      </c>
      <c r="F14" s="18">
        <f t="shared" si="3"/>
        <v>51.910828025477706</v>
      </c>
      <c r="G14" s="16">
        <v>12</v>
      </c>
      <c r="H14" s="16">
        <v>2</v>
      </c>
      <c r="I14" s="16">
        <v>8</v>
      </c>
      <c r="J14" s="16">
        <f t="shared" si="2"/>
        <v>96</v>
      </c>
      <c r="K14" s="16">
        <v>3</v>
      </c>
      <c r="L14" s="17">
        <v>3</v>
      </c>
      <c r="M14" s="17">
        <v>4</v>
      </c>
      <c r="N14" s="17" t="s">
        <v>42</v>
      </c>
      <c r="O14" s="17">
        <v>3</v>
      </c>
      <c r="P14" s="59">
        <v>0.2</v>
      </c>
      <c r="Q14" s="17" t="s">
        <v>251</v>
      </c>
      <c r="R14" s="58" t="s">
        <v>29</v>
      </c>
      <c r="S14" s="19"/>
      <c r="T14" s="19">
        <v>3</v>
      </c>
      <c r="U14" s="20">
        <v>1</v>
      </c>
      <c r="V14" s="20" t="s">
        <v>198</v>
      </c>
      <c r="W14">
        <v>13</v>
      </c>
    </row>
    <row r="15" spans="1:23">
      <c r="A15">
        <f t="shared" si="0"/>
        <v>96</v>
      </c>
      <c r="B15" s="58" t="s">
        <v>29</v>
      </c>
      <c r="C15" s="58">
        <v>241</v>
      </c>
      <c r="D15" s="58" t="s">
        <v>10</v>
      </c>
      <c r="E15" s="58">
        <v>130</v>
      </c>
      <c r="F15" s="18">
        <f t="shared" si="3"/>
        <v>41.401273885350314</v>
      </c>
      <c r="G15" s="16">
        <v>16</v>
      </c>
      <c r="H15" s="16">
        <v>7</v>
      </c>
      <c r="I15" s="16">
        <v>6</v>
      </c>
      <c r="J15" s="16">
        <f t="shared" si="2"/>
        <v>96</v>
      </c>
      <c r="K15" s="16">
        <v>1</v>
      </c>
      <c r="L15" s="17">
        <v>2</v>
      </c>
      <c r="M15" s="17">
        <v>4</v>
      </c>
      <c r="N15" s="17" t="s">
        <v>40</v>
      </c>
      <c r="O15" s="17">
        <v>2</v>
      </c>
      <c r="P15" s="59">
        <v>0.05</v>
      </c>
      <c r="Q15" s="17" t="s">
        <v>251</v>
      </c>
      <c r="R15" s="58" t="s">
        <v>29</v>
      </c>
      <c r="S15" s="19"/>
      <c r="T15" s="19">
        <v>3</v>
      </c>
      <c r="U15" s="20">
        <v>1</v>
      </c>
      <c r="V15" s="20"/>
      <c r="W15">
        <v>14</v>
      </c>
    </row>
    <row r="16" spans="1:23" ht="39">
      <c r="A16">
        <f t="shared" si="0"/>
        <v>100</v>
      </c>
      <c r="B16" s="26" t="s">
        <v>29</v>
      </c>
      <c r="C16" s="26">
        <v>245</v>
      </c>
      <c r="D16" s="26" t="s">
        <v>10</v>
      </c>
      <c r="E16" s="26">
        <v>322</v>
      </c>
      <c r="F16" s="6">
        <f t="shared" si="3"/>
        <v>102.54777070063695</v>
      </c>
      <c r="G16" s="7">
        <v>20</v>
      </c>
      <c r="H16" s="7">
        <v>2</v>
      </c>
      <c r="I16" s="7">
        <v>5</v>
      </c>
      <c r="J16" s="7">
        <f t="shared" si="2"/>
        <v>100</v>
      </c>
      <c r="K16" s="7">
        <v>3</v>
      </c>
      <c r="L16" s="8">
        <v>4</v>
      </c>
      <c r="M16" s="8">
        <v>4</v>
      </c>
      <c r="N16" s="8" t="s">
        <v>39</v>
      </c>
      <c r="O16" s="8">
        <v>3</v>
      </c>
      <c r="P16" s="21">
        <v>0.55000000000000004</v>
      </c>
      <c r="Q16" s="8" t="s">
        <v>70</v>
      </c>
      <c r="R16" s="26" t="s">
        <v>76</v>
      </c>
      <c r="S16" s="9" t="s">
        <v>169</v>
      </c>
      <c r="T16" s="9" t="s">
        <v>43</v>
      </c>
      <c r="U16" s="5">
        <v>1</v>
      </c>
      <c r="V16" s="5" t="s">
        <v>134</v>
      </c>
      <c r="W16">
        <v>15</v>
      </c>
    </row>
    <row r="17" spans="1:23" ht="45">
      <c r="A17">
        <f t="shared" si="0"/>
        <v>105</v>
      </c>
      <c r="B17" s="58" t="s">
        <v>29</v>
      </c>
      <c r="C17" s="58">
        <v>172</v>
      </c>
      <c r="D17" s="58" t="s">
        <v>9</v>
      </c>
      <c r="E17" s="58">
        <v>166</v>
      </c>
      <c r="F17" s="18">
        <f t="shared" si="3"/>
        <v>52.866242038216555</v>
      </c>
      <c r="G17" s="16">
        <v>15</v>
      </c>
      <c r="H17" s="16">
        <v>3</v>
      </c>
      <c r="I17" s="16">
        <v>7</v>
      </c>
      <c r="J17" s="16">
        <f t="shared" si="2"/>
        <v>105</v>
      </c>
      <c r="K17" s="16">
        <v>2</v>
      </c>
      <c r="L17" s="17">
        <v>2</v>
      </c>
      <c r="M17" s="17">
        <v>4</v>
      </c>
      <c r="N17" s="17" t="s">
        <v>40</v>
      </c>
      <c r="O17" s="17">
        <v>2</v>
      </c>
      <c r="P17" s="59">
        <v>0.05</v>
      </c>
      <c r="Q17" s="17" t="s">
        <v>251</v>
      </c>
      <c r="R17" s="58" t="s">
        <v>29</v>
      </c>
      <c r="S17" s="19"/>
      <c r="T17" s="19">
        <v>3</v>
      </c>
      <c r="U17" s="20">
        <v>1</v>
      </c>
      <c r="V17" s="20" t="s">
        <v>168</v>
      </c>
      <c r="W17">
        <v>1</v>
      </c>
    </row>
    <row r="18" spans="1:23" ht="26.25">
      <c r="A18">
        <f t="shared" si="0"/>
        <v>105</v>
      </c>
      <c r="B18" s="58" t="s">
        <v>29</v>
      </c>
      <c r="C18" s="58">
        <v>203</v>
      </c>
      <c r="D18" s="58" t="s">
        <v>10</v>
      </c>
      <c r="E18" s="58">
        <v>210</v>
      </c>
      <c r="F18" s="18">
        <f t="shared" si="3"/>
        <v>66.878980891719749</v>
      </c>
      <c r="G18" s="16">
        <v>21</v>
      </c>
      <c r="H18" s="16">
        <v>4</v>
      </c>
      <c r="I18" s="16">
        <v>5</v>
      </c>
      <c r="J18" s="16">
        <f t="shared" si="2"/>
        <v>105</v>
      </c>
      <c r="K18" s="16">
        <v>2</v>
      </c>
      <c r="L18" s="17">
        <v>2</v>
      </c>
      <c r="M18" s="17">
        <v>4</v>
      </c>
      <c r="N18" s="17" t="s">
        <v>40</v>
      </c>
      <c r="O18" s="17">
        <v>2</v>
      </c>
      <c r="P18" s="59">
        <v>0.05</v>
      </c>
      <c r="Q18" s="17" t="s">
        <v>251</v>
      </c>
      <c r="R18" s="58" t="s">
        <v>29</v>
      </c>
      <c r="S18" s="19"/>
      <c r="T18" s="19">
        <v>3</v>
      </c>
      <c r="U18" s="20">
        <v>1</v>
      </c>
      <c r="V18" s="20" t="s">
        <v>190</v>
      </c>
      <c r="W18">
        <v>2</v>
      </c>
    </row>
    <row r="19" spans="1:23" ht="30">
      <c r="A19">
        <f t="shared" si="0"/>
        <v>105</v>
      </c>
      <c r="B19" s="58" t="s">
        <v>29</v>
      </c>
      <c r="C19" s="58">
        <v>247</v>
      </c>
      <c r="D19" s="58" t="s">
        <v>154</v>
      </c>
      <c r="E19" s="58">
        <v>200</v>
      </c>
      <c r="F19" s="18">
        <f t="shared" si="3"/>
        <v>63.694267515923563</v>
      </c>
      <c r="G19" s="16">
        <v>15</v>
      </c>
      <c r="H19" s="16">
        <v>4</v>
      </c>
      <c r="I19" s="16">
        <v>7</v>
      </c>
      <c r="J19" s="16">
        <f t="shared" si="2"/>
        <v>105</v>
      </c>
      <c r="K19" s="16">
        <v>3</v>
      </c>
      <c r="L19" s="17">
        <v>3</v>
      </c>
      <c r="M19" s="17">
        <v>4</v>
      </c>
      <c r="N19" s="17" t="s">
        <v>42</v>
      </c>
      <c r="O19" s="17">
        <v>2</v>
      </c>
      <c r="P19" s="59">
        <v>0.1</v>
      </c>
      <c r="Q19" s="17" t="s">
        <v>251</v>
      </c>
      <c r="R19" s="58" t="s">
        <v>29</v>
      </c>
      <c r="S19" s="19"/>
      <c r="T19" s="19">
        <v>3</v>
      </c>
      <c r="U19" s="20">
        <v>1</v>
      </c>
      <c r="V19" s="20" t="s">
        <v>222</v>
      </c>
      <c r="W19">
        <v>3</v>
      </c>
    </row>
    <row r="20" spans="1:23" ht="39">
      <c r="A20">
        <f t="shared" si="0"/>
        <v>105</v>
      </c>
      <c r="B20" s="26" t="s">
        <v>29</v>
      </c>
      <c r="C20" s="26">
        <v>122</v>
      </c>
      <c r="D20" s="26" t="s">
        <v>10</v>
      </c>
      <c r="E20" s="26">
        <v>186</v>
      </c>
      <c r="F20" s="6">
        <f t="shared" si="3"/>
        <v>59.235668789808912</v>
      </c>
      <c r="G20" s="7">
        <v>21</v>
      </c>
      <c r="H20" s="7">
        <v>2</v>
      </c>
      <c r="I20" s="7">
        <v>5</v>
      </c>
      <c r="J20" s="7">
        <f t="shared" si="2"/>
        <v>105</v>
      </c>
      <c r="K20" s="7">
        <v>3</v>
      </c>
      <c r="L20" s="8">
        <v>4</v>
      </c>
      <c r="M20" s="8">
        <v>4</v>
      </c>
      <c r="N20" s="8" t="s">
        <v>39</v>
      </c>
      <c r="O20" s="8">
        <v>3</v>
      </c>
      <c r="P20" s="21">
        <v>0.5</v>
      </c>
      <c r="Q20" s="8" t="s">
        <v>70</v>
      </c>
      <c r="R20" s="26" t="s">
        <v>30</v>
      </c>
      <c r="S20" s="9" t="s">
        <v>121</v>
      </c>
      <c r="T20" s="9" t="s">
        <v>43</v>
      </c>
      <c r="U20" s="5">
        <v>1</v>
      </c>
      <c r="V20" s="5" t="s">
        <v>124</v>
      </c>
      <c r="W20">
        <v>4</v>
      </c>
    </row>
    <row r="21" spans="1:23">
      <c r="A21">
        <f t="shared" si="0"/>
        <v>108</v>
      </c>
      <c r="B21" s="58" t="s">
        <v>29</v>
      </c>
      <c r="C21" s="58">
        <v>139</v>
      </c>
      <c r="D21" s="58" t="s">
        <v>10</v>
      </c>
      <c r="E21" s="58">
        <v>132</v>
      </c>
      <c r="F21" s="18">
        <f t="shared" si="3"/>
        <v>42.038216560509554</v>
      </c>
      <c r="G21" s="16">
        <v>18</v>
      </c>
      <c r="H21" s="16">
        <v>5</v>
      </c>
      <c r="I21" s="16">
        <v>6</v>
      </c>
      <c r="J21" s="16">
        <f t="shared" si="2"/>
        <v>108</v>
      </c>
      <c r="K21" s="16">
        <v>2</v>
      </c>
      <c r="L21" s="17">
        <v>2</v>
      </c>
      <c r="M21" s="17">
        <v>4</v>
      </c>
      <c r="N21" s="17" t="s">
        <v>42</v>
      </c>
      <c r="O21" s="17">
        <v>2</v>
      </c>
      <c r="P21" s="59">
        <v>0.05</v>
      </c>
      <c r="Q21" s="17" t="s">
        <v>251</v>
      </c>
      <c r="R21" s="58" t="s">
        <v>29</v>
      </c>
      <c r="S21" s="19"/>
      <c r="T21" s="19">
        <v>3</v>
      </c>
      <c r="U21" s="20">
        <v>1</v>
      </c>
      <c r="V21" s="20"/>
      <c r="W21">
        <v>5</v>
      </c>
    </row>
    <row r="22" spans="1:23" ht="45">
      <c r="A22">
        <f t="shared" si="0"/>
        <v>108</v>
      </c>
      <c r="B22" s="58" t="s">
        <v>29</v>
      </c>
      <c r="C22" s="58">
        <v>181</v>
      </c>
      <c r="D22" s="58" t="s">
        <v>9</v>
      </c>
      <c r="E22" s="58">
        <v>138</v>
      </c>
      <c r="F22" s="18">
        <f t="shared" si="3"/>
        <v>43.949044585987259</v>
      </c>
      <c r="G22" s="16">
        <v>18</v>
      </c>
      <c r="H22" s="16">
        <v>7</v>
      </c>
      <c r="I22" s="16">
        <v>6</v>
      </c>
      <c r="J22" s="16">
        <f t="shared" si="2"/>
        <v>108</v>
      </c>
      <c r="K22" s="16">
        <v>2</v>
      </c>
      <c r="L22" s="17">
        <v>2</v>
      </c>
      <c r="M22" s="17">
        <v>4</v>
      </c>
      <c r="N22" s="17" t="s">
        <v>40</v>
      </c>
      <c r="O22" s="17">
        <v>2</v>
      </c>
      <c r="P22" s="59">
        <v>0.05</v>
      </c>
      <c r="Q22" s="17" t="s">
        <v>251</v>
      </c>
      <c r="R22" s="58" t="s">
        <v>29</v>
      </c>
      <c r="S22" s="19"/>
      <c r="T22" s="19">
        <v>3</v>
      </c>
      <c r="U22" s="20">
        <v>1</v>
      </c>
      <c r="V22" s="20"/>
      <c r="W22">
        <v>6</v>
      </c>
    </row>
    <row r="23" spans="1:23" ht="26.25">
      <c r="A23">
        <f t="shared" si="0"/>
        <v>112</v>
      </c>
      <c r="B23" s="58" t="s">
        <v>29</v>
      </c>
      <c r="C23" s="58">
        <v>193</v>
      </c>
      <c r="D23" s="58" t="s">
        <v>10</v>
      </c>
      <c r="E23" s="58">
        <v>148</v>
      </c>
      <c r="F23" s="18">
        <f t="shared" si="3"/>
        <v>47.133757961783438</v>
      </c>
      <c r="G23" s="16">
        <v>16</v>
      </c>
      <c r="H23" s="16">
        <v>4</v>
      </c>
      <c r="I23" s="16">
        <v>7</v>
      </c>
      <c r="J23" s="16">
        <f t="shared" si="2"/>
        <v>112</v>
      </c>
      <c r="K23" s="16">
        <v>2</v>
      </c>
      <c r="L23" s="17">
        <v>2</v>
      </c>
      <c r="M23" s="17">
        <v>4</v>
      </c>
      <c r="N23" s="17" t="s">
        <v>40</v>
      </c>
      <c r="O23" s="17">
        <v>2</v>
      </c>
      <c r="P23" s="59">
        <v>0.05</v>
      </c>
      <c r="Q23" s="17" t="s">
        <v>251</v>
      </c>
      <c r="R23" s="58" t="s">
        <v>29</v>
      </c>
      <c r="S23" s="19"/>
      <c r="T23" s="19">
        <v>3</v>
      </c>
      <c r="U23" s="20">
        <v>1</v>
      </c>
      <c r="V23" s="20" t="s">
        <v>178</v>
      </c>
      <c r="W23">
        <v>7</v>
      </c>
    </row>
    <row r="24" spans="1:23" ht="39">
      <c r="A24">
        <f t="shared" si="0"/>
        <v>117</v>
      </c>
      <c r="B24" s="26" t="s">
        <v>29</v>
      </c>
      <c r="C24" s="26">
        <v>111</v>
      </c>
      <c r="D24" s="26" t="s">
        <v>35</v>
      </c>
      <c r="E24" s="26">
        <v>218</v>
      </c>
      <c r="F24" s="6">
        <f t="shared" si="3"/>
        <v>69.42675159235668</v>
      </c>
      <c r="G24" s="7">
        <v>13</v>
      </c>
      <c r="H24" s="7">
        <v>8</v>
      </c>
      <c r="I24" s="7">
        <v>9</v>
      </c>
      <c r="J24" s="7">
        <f t="shared" si="2"/>
        <v>117</v>
      </c>
      <c r="K24" s="7">
        <v>4</v>
      </c>
      <c r="L24" s="8">
        <v>4</v>
      </c>
      <c r="M24" s="8">
        <v>4</v>
      </c>
      <c r="N24" s="8" t="s">
        <v>42</v>
      </c>
      <c r="O24" s="8">
        <v>3</v>
      </c>
      <c r="P24" s="29">
        <v>0.05</v>
      </c>
      <c r="Q24" s="8" t="s">
        <v>251</v>
      </c>
      <c r="R24" s="26" t="s">
        <v>30</v>
      </c>
      <c r="S24" s="9" t="s">
        <v>112</v>
      </c>
      <c r="T24" s="9" t="s">
        <v>43</v>
      </c>
      <c r="U24" s="5">
        <v>1</v>
      </c>
      <c r="V24" s="5" t="s">
        <v>111</v>
      </c>
      <c r="W24">
        <v>8</v>
      </c>
    </row>
    <row r="25" spans="1:23">
      <c r="A25">
        <f t="shared" si="0"/>
        <v>119</v>
      </c>
      <c r="B25" s="58" t="s">
        <v>29</v>
      </c>
      <c r="C25" s="58">
        <v>244</v>
      </c>
      <c r="D25" s="58" t="s">
        <v>10</v>
      </c>
      <c r="E25" s="58">
        <v>248</v>
      </c>
      <c r="F25" s="18">
        <f t="shared" si="3"/>
        <v>78.980891719745216</v>
      </c>
      <c r="G25" s="16">
        <v>17</v>
      </c>
      <c r="H25" s="16">
        <v>2</v>
      </c>
      <c r="I25" s="16">
        <v>7</v>
      </c>
      <c r="J25" s="16">
        <f t="shared" si="2"/>
        <v>119</v>
      </c>
      <c r="K25" s="16">
        <v>3</v>
      </c>
      <c r="L25" s="17">
        <v>3</v>
      </c>
      <c r="M25" s="17">
        <v>4</v>
      </c>
      <c r="N25" s="17" t="s">
        <v>42</v>
      </c>
      <c r="O25" s="17">
        <v>2</v>
      </c>
      <c r="P25" s="59">
        <v>0.05</v>
      </c>
      <c r="Q25" s="17" t="s">
        <v>251</v>
      </c>
      <c r="R25" s="58" t="s">
        <v>29</v>
      </c>
      <c r="S25" s="19"/>
      <c r="T25" s="19">
        <v>3</v>
      </c>
      <c r="U25" s="20">
        <v>1</v>
      </c>
      <c r="V25" s="20" t="s">
        <v>221</v>
      </c>
      <c r="W25">
        <v>9</v>
      </c>
    </row>
    <row r="26" spans="1:23" ht="39">
      <c r="A26">
        <f t="shared" si="0"/>
        <v>120</v>
      </c>
      <c r="B26" s="26" t="s">
        <v>29</v>
      </c>
      <c r="C26" s="26">
        <v>180</v>
      </c>
      <c r="D26" s="26" t="s">
        <v>10</v>
      </c>
      <c r="E26" s="26">
        <v>145</v>
      </c>
      <c r="F26" s="6">
        <f t="shared" si="3"/>
        <v>46.178343949044582</v>
      </c>
      <c r="G26" s="7">
        <v>15</v>
      </c>
      <c r="H26" s="7">
        <v>3</v>
      </c>
      <c r="I26" s="7">
        <v>8</v>
      </c>
      <c r="J26" s="7">
        <f t="shared" si="2"/>
        <v>120</v>
      </c>
      <c r="K26" s="7">
        <v>2</v>
      </c>
      <c r="L26" s="8">
        <v>2</v>
      </c>
      <c r="M26" s="8">
        <v>4</v>
      </c>
      <c r="N26" s="8" t="s">
        <v>42</v>
      </c>
      <c r="O26" s="8">
        <v>4</v>
      </c>
      <c r="P26" s="21">
        <v>0.7</v>
      </c>
      <c r="Q26" s="8" t="s">
        <v>70</v>
      </c>
      <c r="R26" s="26" t="s">
        <v>76</v>
      </c>
      <c r="S26" s="9" t="s">
        <v>169</v>
      </c>
      <c r="T26" s="9" t="s">
        <v>43</v>
      </c>
      <c r="U26" s="5">
        <v>1</v>
      </c>
      <c r="V26" s="5" t="s">
        <v>134</v>
      </c>
      <c r="W26">
        <v>10</v>
      </c>
    </row>
    <row r="27" spans="1:23">
      <c r="A27">
        <f t="shared" si="0"/>
        <v>120</v>
      </c>
      <c r="B27" s="58" t="s">
        <v>29</v>
      </c>
      <c r="C27" s="58">
        <v>116</v>
      </c>
      <c r="D27" s="58" t="s">
        <v>10</v>
      </c>
      <c r="E27" s="58" t="s">
        <v>256</v>
      </c>
      <c r="F27" s="18" t="s">
        <v>240</v>
      </c>
      <c r="G27" s="16">
        <v>20</v>
      </c>
      <c r="H27" s="16">
        <v>9</v>
      </c>
      <c r="I27" s="16">
        <v>6</v>
      </c>
      <c r="J27" s="16">
        <f t="shared" si="2"/>
        <v>120</v>
      </c>
      <c r="K27" s="16">
        <v>2</v>
      </c>
      <c r="L27" s="17">
        <v>3</v>
      </c>
      <c r="M27" s="17">
        <v>4</v>
      </c>
      <c r="N27" s="17" t="s">
        <v>42</v>
      </c>
      <c r="O27" s="17">
        <v>2</v>
      </c>
      <c r="P27" s="59">
        <v>0.15</v>
      </c>
      <c r="Q27" s="17" t="s">
        <v>251</v>
      </c>
      <c r="R27" s="58" t="s">
        <v>29</v>
      </c>
      <c r="S27" s="19"/>
      <c r="T27" s="19">
        <v>3</v>
      </c>
      <c r="U27" s="20">
        <v>1</v>
      </c>
      <c r="V27" s="20"/>
      <c r="W27">
        <v>11</v>
      </c>
    </row>
    <row r="28" spans="1:23" ht="26.25">
      <c r="A28">
        <f t="shared" si="0"/>
        <v>120</v>
      </c>
      <c r="B28" s="58" t="s">
        <v>29</v>
      </c>
      <c r="C28" s="58">
        <v>217</v>
      </c>
      <c r="D28" s="58" t="s">
        <v>10</v>
      </c>
      <c r="E28" s="58">
        <v>220</v>
      </c>
      <c r="F28" s="18">
        <f t="shared" ref="F28:F40" si="4">SUM(E28/3.14)</f>
        <v>70.063694267515928</v>
      </c>
      <c r="G28" s="16">
        <v>20</v>
      </c>
      <c r="H28" s="16">
        <v>1</v>
      </c>
      <c r="I28" s="16">
        <v>6</v>
      </c>
      <c r="J28" s="16">
        <f t="shared" si="2"/>
        <v>120</v>
      </c>
      <c r="K28" s="16">
        <v>2</v>
      </c>
      <c r="L28" s="17">
        <v>2</v>
      </c>
      <c r="M28" s="17">
        <v>4</v>
      </c>
      <c r="N28" s="17" t="s">
        <v>40</v>
      </c>
      <c r="O28" s="17">
        <v>2</v>
      </c>
      <c r="P28" s="59">
        <v>0.05</v>
      </c>
      <c r="Q28" s="17" t="s">
        <v>251</v>
      </c>
      <c r="R28" s="58" t="s">
        <v>29</v>
      </c>
      <c r="S28" s="19"/>
      <c r="T28" s="19">
        <v>3</v>
      </c>
      <c r="U28" s="20">
        <v>1</v>
      </c>
      <c r="V28" s="20" t="s">
        <v>202</v>
      </c>
      <c r="W28">
        <v>12</v>
      </c>
    </row>
    <row r="29" spans="1:23">
      <c r="A29">
        <f t="shared" si="0"/>
        <v>120</v>
      </c>
      <c r="B29" s="58" t="s">
        <v>29</v>
      </c>
      <c r="C29" s="58">
        <v>243</v>
      </c>
      <c r="D29" s="58" t="s">
        <v>10</v>
      </c>
      <c r="E29" s="58">
        <v>218</v>
      </c>
      <c r="F29" s="18">
        <f t="shared" si="4"/>
        <v>69.42675159235668</v>
      </c>
      <c r="G29" s="16">
        <v>20</v>
      </c>
      <c r="H29" s="16">
        <v>7</v>
      </c>
      <c r="I29" s="16">
        <v>6</v>
      </c>
      <c r="J29" s="16">
        <f t="shared" si="2"/>
        <v>120</v>
      </c>
      <c r="K29" s="16">
        <v>2</v>
      </c>
      <c r="L29" s="17">
        <v>2</v>
      </c>
      <c r="M29" s="17">
        <v>4</v>
      </c>
      <c r="N29" s="17" t="s">
        <v>40</v>
      </c>
      <c r="O29" s="17">
        <v>2</v>
      </c>
      <c r="P29" s="59">
        <v>0.05</v>
      </c>
      <c r="Q29" s="17" t="s">
        <v>251</v>
      </c>
      <c r="R29" s="58" t="s">
        <v>29</v>
      </c>
      <c r="S29" s="19"/>
      <c r="T29" s="19">
        <v>3</v>
      </c>
      <c r="U29" s="20">
        <v>1</v>
      </c>
      <c r="V29" s="20" t="s">
        <v>31</v>
      </c>
      <c r="W29">
        <v>13</v>
      </c>
    </row>
    <row r="30" spans="1:23" ht="26.25">
      <c r="A30">
        <f t="shared" si="0"/>
        <v>126</v>
      </c>
      <c r="B30" s="26" t="s">
        <v>29</v>
      </c>
      <c r="C30" s="26">
        <v>7</v>
      </c>
      <c r="D30" s="26" t="s">
        <v>10</v>
      </c>
      <c r="E30" s="26">
        <v>145</v>
      </c>
      <c r="F30" s="6">
        <f t="shared" si="4"/>
        <v>46.178343949044582</v>
      </c>
      <c r="G30" s="7">
        <v>18</v>
      </c>
      <c r="H30" s="7">
        <v>3</v>
      </c>
      <c r="I30" s="7">
        <v>7</v>
      </c>
      <c r="J30" s="7">
        <f t="shared" si="2"/>
        <v>126</v>
      </c>
      <c r="K30" s="7">
        <v>2</v>
      </c>
      <c r="L30" s="8">
        <v>2</v>
      </c>
      <c r="M30" s="8">
        <v>4</v>
      </c>
      <c r="N30" s="8" t="s">
        <v>40</v>
      </c>
      <c r="O30" s="8">
        <v>2</v>
      </c>
      <c r="P30" s="29">
        <v>0.05</v>
      </c>
      <c r="Q30" s="8" t="s">
        <v>251</v>
      </c>
      <c r="R30" s="26" t="s">
        <v>85</v>
      </c>
      <c r="S30" s="9"/>
      <c r="T30" s="9">
        <v>3</v>
      </c>
      <c r="U30" s="5">
        <v>1</v>
      </c>
      <c r="V30" s="5" t="s">
        <v>86</v>
      </c>
      <c r="W30">
        <v>14</v>
      </c>
    </row>
    <row r="31" spans="1:23" ht="39">
      <c r="A31">
        <f t="shared" si="0"/>
        <v>126</v>
      </c>
      <c r="B31" s="26" t="s">
        <v>29</v>
      </c>
      <c r="C31" s="26">
        <v>232</v>
      </c>
      <c r="D31" s="26" t="s">
        <v>10</v>
      </c>
      <c r="E31" s="26">
        <v>150</v>
      </c>
      <c r="F31" s="6">
        <f t="shared" si="4"/>
        <v>47.770700636942671</v>
      </c>
      <c r="G31" s="7">
        <v>21</v>
      </c>
      <c r="H31" s="7">
        <v>2</v>
      </c>
      <c r="I31" s="7">
        <v>6</v>
      </c>
      <c r="J31" s="7">
        <f t="shared" si="2"/>
        <v>126</v>
      </c>
      <c r="K31" s="7">
        <v>3</v>
      </c>
      <c r="L31" s="8">
        <v>2</v>
      </c>
      <c r="M31" s="8">
        <v>4</v>
      </c>
      <c r="N31" s="8" t="s">
        <v>42</v>
      </c>
      <c r="O31" s="8">
        <v>3</v>
      </c>
      <c r="P31" s="29">
        <v>0.05</v>
      </c>
      <c r="Q31" s="8" t="s">
        <v>251</v>
      </c>
      <c r="R31" s="26" t="s">
        <v>76</v>
      </c>
      <c r="S31" s="9" t="s">
        <v>114</v>
      </c>
      <c r="T31" s="9" t="s">
        <v>43</v>
      </c>
      <c r="U31" s="5">
        <v>1</v>
      </c>
      <c r="V31" s="5"/>
      <c r="W31">
        <v>15</v>
      </c>
    </row>
    <row r="32" spans="1:23">
      <c r="A32">
        <f t="shared" si="0"/>
        <v>126</v>
      </c>
      <c r="B32" s="58" t="s">
        <v>29</v>
      </c>
      <c r="C32" s="58">
        <v>136</v>
      </c>
      <c r="D32" s="58" t="s">
        <v>10</v>
      </c>
      <c r="E32" s="58">
        <v>141</v>
      </c>
      <c r="F32" s="18">
        <f t="shared" si="4"/>
        <v>44.904458598726116</v>
      </c>
      <c r="G32" s="16">
        <v>18</v>
      </c>
      <c r="H32" s="16">
        <v>5</v>
      </c>
      <c r="I32" s="16">
        <v>7</v>
      </c>
      <c r="J32" s="16">
        <f t="shared" si="2"/>
        <v>126</v>
      </c>
      <c r="K32" s="16">
        <v>2</v>
      </c>
      <c r="L32" s="17">
        <v>3</v>
      </c>
      <c r="M32" s="17">
        <v>4</v>
      </c>
      <c r="N32" s="17" t="s">
        <v>42</v>
      </c>
      <c r="O32" s="17">
        <v>2</v>
      </c>
      <c r="P32" s="59">
        <v>0.4</v>
      </c>
      <c r="Q32" s="17" t="s">
        <v>251</v>
      </c>
      <c r="R32" s="58" t="s">
        <v>29</v>
      </c>
      <c r="S32" s="19"/>
      <c r="T32" s="19">
        <v>3</v>
      </c>
      <c r="U32" s="20">
        <v>1</v>
      </c>
      <c r="V32" s="20" t="s">
        <v>136</v>
      </c>
      <c r="W32">
        <v>16</v>
      </c>
    </row>
    <row r="33" spans="1:23">
      <c r="A33">
        <f t="shared" si="0"/>
        <v>126</v>
      </c>
      <c r="B33" s="58" t="s">
        <v>29</v>
      </c>
      <c r="C33" s="58">
        <v>205</v>
      </c>
      <c r="D33" s="58" t="s">
        <v>10</v>
      </c>
      <c r="E33" s="58">
        <v>155</v>
      </c>
      <c r="F33" s="18">
        <f t="shared" si="4"/>
        <v>49.36305732484076</v>
      </c>
      <c r="G33" s="16">
        <v>21</v>
      </c>
      <c r="H33" s="16">
        <v>11</v>
      </c>
      <c r="I33" s="16">
        <v>6</v>
      </c>
      <c r="J33" s="16">
        <f t="shared" si="2"/>
        <v>126</v>
      </c>
      <c r="K33" s="16">
        <v>2</v>
      </c>
      <c r="L33" s="17">
        <v>2</v>
      </c>
      <c r="M33" s="17">
        <v>4</v>
      </c>
      <c r="N33" s="17" t="s">
        <v>40</v>
      </c>
      <c r="O33" s="17">
        <v>2</v>
      </c>
      <c r="P33" s="59">
        <v>0.05</v>
      </c>
      <c r="Q33" s="17" t="s">
        <v>251</v>
      </c>
      <c r="R33" s="58" t="s">
        <v>29</v>
      </c>
      <c r="S33" s="19"/>
      <c r="T33" s="19">
        <v>3</v>
      </c>
      <c r="U33" s="20">
        <v>1</v>
      </c>
      <c r="V33" s="20" t="s">
        <v>33</v>
      </c>
      <c r="W33">
        <v>17</v>
      </c>
    </row>
    <row r="34" spans="1:23">
      <c r="A34">
        <f t="shared" ref="A34:A65" si="5">SUM(G34*I34)</f>
        <v>126</v>
      </c>
      <c r="B34" s="58" t="s">
        <v>29</v>
      </c>
      <c r="C34" s="58">
        <v>206</v>
      </c>
      <c r="D34" s="58" t="s">
        <v>10</v>
      </c>
      <c r="E34" s="58">
        <v>183</v>
      </c>
      <c r="F34" s="18">
        <f t="shared" si="4"/>
        <v>58.280254777070063</v>
      </c>
      <c r="G34" s="16">
        <v>21</v>
      </c>
      <c r="H34" s="16">
        <v>10</v>
      </c>
      <c r="I34" s="16">
        <v>6</v>
      </c>
      <c r="J34" s="16">
        <f t="shared" ref="J34:J65" si="6">SUM(I34*G34)</f>
        <v>126</v>
      </c>
      <c r="K34" s="16">
        <v>2</v>
      </c>
      <c r="L34" s="17">
        <v>2</v>
      </c>
      <c r="M34" s="17">
        <v>4</v>
      </c>
      <c r="N34" s="17" t="s">
        <v>40</v>
      </c>
      <c r="O34" s="17">
        <v>2</v>
      </c>
      <c r="P34" s="59">
        <v>0.05</v>
      </c>
      <c r="Q34" s="17" t="s">
        <v>251</v>
      </c>
      <c r="R34" s="58" t="s">
        <v>29</v>
      </c>
      <c r="S34" s="19"/>
      <c r="T34" s="19">
        <v>3</v>
      </c>
      <c r="U34" s="20">
        <v>1</v>
      </c>
      <c r="V34" s="20" t="s">
        <v>193</v>
      </c>
      <c r="W34">
        <v>18</v>
      </c>
    </row>
    <row r="35" spans="1:23" ht="26.25">
      <c r="A35">
        <f t="shared" si="5"/>
        <v>126</v>
      </c>
      <c r="B35" s="58" t="s">
        <v>29</v>
      </c>
      <c r="C35" s="58">
        <v>251</v>
      </c>
      <c r="D35" s="58" t="s">
        <v>10</v>
      </c>
      <c r="E35" s="58">
        <v>238</v>
      </c>
      <c r="F35" s="18">
        <f t="shared" si="4"/>
        <v>75.796178343949038</v>
      </c>
      <c r="G35" s="16">
        <v>18</v>
      </c>
      <c r="H35" s="16">
        <v>5</v>
      </c>
      <c r="I35" s="16">
        <v>7</v>
      </c>
      <c r="J35" s="16">
        <f t="shared" si="6"/>
        <v>126</v>
      </c>
      <c r="K35" s="16">
        <v>2</v>
      </c>
      <c r="L35" s="17">
        <v>3</v>
      </c>
      <c r="M35" s="17">
        <v>4</v>
      </c>
      <c r="N35" s="17" t="s">
        <v>42</v>
      </c>
      <c r="O35" s="17">
        <v>2</v>
      </c>
      <c r="P35" s="59">
        <v>0.25</v>
      </c>
      <c r="Q35" s="17" t="s">
        <v>251</v>
      </c>
      <c r="R35" s="58" t="s">
        <v>29</v>
      </c>
      <c r="S35" s="19"/>
      <c r="T35" s="19">
        <v>3</v>
      </c>
      <c r="U35" s="20">
        <v>1</v>
      </c>
      <c r="V35" s="20" t="s">
        <v>224</v>
      </c>
      <c r="W35">
        <v>19</v>
      </c>
    </row>
    <row r="36" spans="1:23">
      <c r="A36">
        <f t="shared" si="5"/>
        <v>128</v>
      </c>
      <c r="B36" s="26" t="s">
        <v>29</v>
      </c>
      <c r="C36" s="26">
        <v>147</v>
      </c>
      <c r="D36" s="26" t="s">
        <v>10</v>
      </c>
      <c r="E36" s="26">
        <v>100</v>
      </c>
      <c r="F36" s="6">
        <f t="shared" si="4"/>
        <v>31.847133757961782</v>
      </c>
      <c r="G36" s="7">
        <v>16</v>
      </c>
      <c r="H36" s="7">
        <v>1</v>
      </c>
      <c r="I36" s="7">
        <v>8</v>
      </c>
      <c r="J36" s="7">
        <f t="shared" si="6"/>
        <v>128</v>
      </c>
      <c r="K36" s="7">
        <v>1</v>
      </c>
      <c r="L36" s="8">
        <v>2</v>
      </c>
      <c r="M36" s="8">
        <v>4</v>
      </c>
      <c r="N36" s="8" t="s">
        <v>42</v>
      </c>
      <c r="O36" s="8">
        <v>2</v>
      </c>
      <c r="P36" s="29">
        <v>0.05</v>
      </c>
      <c r="Q36" s="8" t="s">
        <v>251</v>
      </c>
      <c r="R36" s="26" t="s">
        <v>139</v>
      </c>
      <c r="S36" s="9"/>
      <c r="T36" s="9">
        <v>3</v>
      </c>
      <c r="U36" s="5">
        <v>1</v>
      </c>
      <c r="V36" s="5" t="s">
        <v>131</v>
      </c>
      <c r="W36">
        <v>20</v>
      </c>
    </row>
    <row r="37" spans="1:23" ht="26.25">
      <c r="A37">
        <f t="shared" si="5"/>
        <v>130</v>
      </c>
      <c r="B37" s="26" t="s">
        <v>29</v>
      </c>
      <c r="C37" s="26">
        <v>187</v>
      </c>
      <c r="D37" s="26" t="s">
        <v>10</v>
      </c>
      <c r="E37" s="26">
        <v>218</v>
      </c>
      <c r="F37" s="6">
        <f t="shared" si="4"/>
        <v>69.42675159235668</v>
      </c>
      <c r="G37" s="7">
        <v>13</v>
      </c>
      <c r="H37" s="7">
        <v>1</v>
      </c>
      <c r="I37" s="7">
        <v>10</v>
      </c>
      <c r="J37" s="7">
        <f t="shared" si="6"/>
        <v>130</v>
      </c>
      <c r="K37" s="7">
        <v>2</v>
      </c>
      <c r="L37" s="8">
        <v>3</v>
      </c>
      <c r="M37" s="8">
        <v>4</v>
      </c>
      <c r="N37" s="8" t="s">
        <v>40</v>
      </c>
      <c r="O37" s="8">
        <v>2</v>
      </c>
      <c r="P37" s="29">
        <v>0.15</v>
      </c>
      <c r="Q37" s="8" t="s">
        <v>251</v>
      </c>
      <c r="R37" s="26" t="s">
        <v>36</v>
      </c>
      <c r="S37" s="9" t="s">
        <v>180</v>
      </c>
      <c r="T37" s="9">
        <v>3</v>
      </c>
      <c r="U37" s="5">
        <v>1</v>
      </c>
      <c r="V37" s="5" t="s">
        <v>34</v>
      </c>
      <c r="W37">
        <v>21</v>
      </c>
    </row>
    <row r="38" spans="1:23">
      <c r="A38">
        <f t="shared" si="5"/>
        <v>135</v>
      </c>
      <c r="B38" s="26" t="s">
        <v>29</v>
      </c>
      <c r="C38" s="26">
        <v>159</v>
      </c>
      <c r="D38" s="26" t="s">
        <v>10</v>
      </c>
      <c r="E38" s="26">
        <v>250</v>
      </c>
      <c r="F38" s="6">
        <f t="shared" si="4"/>
        <v>79.617834394904449</v>
      </c>
      <c r="G38" s="7">
        <v>15</v>
      </c>
      <c r="H38" s="7">
        <v>5</v>
      </c>
      <c r="I38" s="7">
        <v>9</v>
      </c>
      <c r="J38" s="7">
        <f t="shared" si="6"/>
        <v>135</v>
      </c>
      <c r="K38" s="7">
        <v>2</v>
      </c>
      <c r="L38" s="8">
        <v>3</v>
      </c>
      <c r="M38" s="8">
        <v>4</v>
      </c>
      <c r="N38" s="8" t="s">
        <v>42</v>
      </c>
      <c r="O38" s="8">
        <v>2</v>
      </c>
      <c r="P38" s="29">
        <v>0.15</v>
      </c>
      <c r="Q38" s="8" t="s">
        <v>251</v>
      </c>
      <c r="R38" s="26" t="s">
        <v>139</v>
      </c>
      <c r="S38" s="9"/>
      <c r="T38" s="9">
        <v>3</v>
      </c>
      <c r="U38" s="5">
        <v>1</v>
      </c>
      <c r="V38" s="5"/>
      <c r="W38">
        <v>22</v>
      </c>
    </row>
    <row r="39" spans="1:23">
      <c r="A39">
        <f t="shared" si="5"/>
        <v>136</v>
      </c>
      <c r="B39" s="58" t="s">
        <v>29</v>
      </c>
      <c r="C39" s="58">
        <v>154</v>
      </c>
      <c r="D39" s="58" t="s">
        <v>10</v>
      </c>
      <c r="E39" s="58">
        <v>150</v>
      </c>
      <c r="F39" s="18">
        <f t="shared" si="4"/>
        <v>47.770700636942671</v>
      </c>
      <c r="G39" s="16">
        <v>17</v>
      </c>
      <c r="H39" s="16">
        <v>2</v>
      </c>
      <c r="I39" s="16">
        <v>8</v>
      </c>
      <c r="J39" s="16">
        <f t="shared" si="6"/>
        <v>136</v>
      </c>
      <c r="K39" s="16">
        <v>1</v>
      </c>
      <c r="L39" s="17">
        <v>2</v>
      </c>
      <c r="M39" s="17">
        <v>4</v>
      </c>
      <c r="N39" s="17" t="s">
        <v>40</v>
      </c>
      <c r="O39" s="17">
        <v>2</v>
      </c>
      <c r="P39" s="59">
        <v>0.1</v>
      </c>
      <c r="Q39" s="17" t="s">
        <v>251</v>
      </c>
      <c r="R39" s="58" t="s">
        <v>29</v>
      </c>
      <c r="S39" s="19"/>
      <c r="T39" s="19">
        <v>3</v>
      </c>
      <c r="U39" s="20">
        <v>1</v>
      </c>
      <c r="V39" s="20" t="s">
        <v>31</v>
      </c>
      <c r="W39">
        <v>23</v>
      </c>
    </row>
    <row r="40" spans="1:23" ht="26.25">
      <c r="A40">
        <f t="shared" si="5"/>
        <v>136</v>
      </c>
      <c r="B40" s="58" t="s">
        <v>29</v>
      </c>
      <c r="C40" s="58">
        <v>239</v>
      </c>
      <c r="D40" s="58" t="s">
        <v>10</v>
      </c>
      <c r="E40" s="58">
        <v>238</v>
      </c>
      <c r="F40" s="18">
        <f t="shared" si="4"/>
        <v>75.796178343949038</v>
      </c>
      <c r="G40" s="16">
        <v>17</v>
      </c>
      <c r="H40" s="16">
        <v>2</v>
      </c>
      <c r="I40" s="16">
        <v>8</v>
      </c>
      <c r="J40" s="16">
        <f t="shared" si="6"/>
        <v>136</v>
      </c>
      <c r="K40" s="16">
        <v>1</v>
      </c>
      <c r="L40" s="17">
        <v>2</v>
      </c>
      <c r="M40" s="17">
        <v>4</v>
      </c>
      <c r="N40" s="17" t="s">
        <v>40</v>
      </c>
      <c r="O40" s="17">
        <v>2</v>
      </c>
      <c r="P40" s="59">
        <v>0.05</v>
      </c>
      <c r="Q40" s="17" t="s">
        <v>251</v>
      </c>
      <c r="R40" s="58" t="s">
        <v>29</v>
      </c>
      <c r="S40" s="19"/>
      <c r="T40" s="19">
        <v>3</v>
      </c>
      <c r="U40" s="20">
        <v>1</v>
      </c>
      <c r="V40" s="20" t="s">
        <v>219</v>
      </c>
      <c r="W40">
        <v>24</v>
      </c>
    </row>
    <row r="41" spans="1:23">
      <c r="A41">
        <f t="shared" si="5"/>
        <v>140</v>
      </c>
      <c r="B41" s="58" t="s">
        <v>29</v>
      </c>
      <c r="C41" s="58">
        <v>117</v>
      </c>
      <c r="D41" s="58" t="s">
        <v>10</v>
      </c>
      <c r="E41" s="58" t="s">
        <v>257</v>
      </c>
      <c r="F41" s="18" t="s">
        <v>241</v>
      </c>
      <c r="G41" s="16">
        <v>20</v>
      </c>
      <c r="H41" s="16">
        <v>9</v>
      </c>
      <c r="I41" s="16">
        <v>7</v>
      </c>
      <c r="J41" s="16">
        <f t="shared" si="6"/>
        <v>140</v>
      </c>
      <c r="K41" s="16">
        <v>2</v>
      </c>
      <c r="L41" s="17">
        <v>3</v>
      </c>
      <c r="M41" s="17">
        <v>4</v>
      </c>
      <c r="N41" s="17" t="s">
        <v>42</v>
      </c>
      <c r="O41" s="17">
        <v>2</v>
      </c>
      <c r="P41" s="59">
        <v>0.1</v>
      </c>
      <c r="Q41" s="17" t="s">
        <v>251</v>
      </c>
      <c r="R41" s="58" t="s">
        <v>29</v>
      </c>
      <c r="S41" s="19"/>
      <c r="T41" s="19">
        <v>3</v>
      </c>
      <c r="U41" s="20">
        <v>1</v>
      </c>
      <c r="V41" s="20"/>
      <c r="W41">
        <v>25</v>
      </c>
    </row>
    <row r="42" spans="1:23" ht="45">
      <c r="A42">
        <f t="shared" si="5"/>
        <v>140</v>
      </c>
      <c r="B42" s="58" t="s">
        <v>29</v>
      </c>
      <c r="C42" s="58">
        <v>191</v>
      </c>
      <c r="D42" s="58" t="s">
        <v>9</v>
      </c>
      <c r="E42" s="58">
        <v>145</v>
      </c>
      <c r="F42" s="18">
        <f t="shared" ref="F42:F49" si="7">SUM(E42/3.14)</f>
        <v>46.178343949044582</v>
      </c>
      <c r="G42" s="16">
        <v>20</v>
      </c>
      <c r="H42" s="16">
        <v>3</v>
      </c>
      <c r="I42" s="16">
        <v>7</v>
      </c>
      <c r="J42" s="16">
        <f t="shared" si="6"/>
        <v>140</v>
      </c>
      <c r="K42" s="16">
        <v>1</v>
      </c>
      <c r="L42" s="17">
        <v>2</v>
      </c>
      <c r="M42" s="17">
        <v>4</v>
      </c>
      <c r="N42" s="17" t="s">
        <v>40</v>
      </c>
      <c r="O42" s="17">
        <v>2</v>
      </c>
      <c r="P42" s="59">
        <v>0.05</v>
      </c>
      <c r="Q42" s="17" t="s">
        <v>251</v>
      </c>
      <c r="R42" s="58" t="s">
        <v>29</v>
      </c>
      <c r="S42" s="19"/>
      <c r="T42" s="19">
        <v>3</v>
      </c>
      <c r="U42" s="20">
        <v>1</v>
      </c>
      <c r="V42" s="20" t="s">
        <v>31</v>
      </c>
      <c r="W42">
        <v>26</v>
      </c>
    </row>
    <row r="43" spans="1:23">
      <c r="A43">
        <f t="shared" si="5"/>
        <v>140</v>
      </c>
      <c r="B43" s="58" t="s">
        <v>29</v>
      </c>
      <c r="C43" s="58">
        <v>211</v>
      </c>
      <c r="D43" s="58" t="s">
        <v>10</v>
      </c>
      <c r="E43" s="58">
        <v>135</v>
      </c>
      <c r="F43" s="18">
        <f t="shared" si="7"/>
        <v>42.993630573248403</v>
      </c>
      <c r="G43" s="16">
        <v>20</v>
      </c>
      <c r="H43" s="16">
        <v>7</v>
      </c>
      <c r="I43" s="16">
        <v>7</v>
      </c>
      <c r="J43" s="16">
        <f t="shared" si="6"/>
        <v>140</v>
      </c>
      <c r="K43" s="16">
        <v>3</v>
      </c>
      <c r="L43" s="17">
        <v>3</v>
      </c>
      <c r="M43" s="17">
        <v>4</v>
      </c>
      <c r="N43" s="17" t="s">
        <v>42</v>
      </c>
      <c r="O43" s="17">
        <v>2</v>
      </c>
      <c r="P43" s="59">
        <v>0.05</v>
      </c>
      <c r="Q43" s="17" t="s">
        <v>251</v>
      </c>
      <c r="R43" s="58" t="s">
        <v>29</v>
      </c>
      <c r="S43" s="19"/>
      <c r="T43" s="19">
        <v>3</v>
      </c>
      <c r="U43" s="20">
        <v>1</v>
      </c>
      <c r="V43" s="20" t="s">
        <v>196</v>
      </c>
      <c r="W43">
        <v>27</v>
      </c>
    </row>
    <row r="44" spans="1:23">
      <c r="A44">
        <f t="shared" si="5"/>
        <v>140</v>
      </c>
      <c r="B44" s="58" t="s">
        <v>29</v>
      </c>
      <c r="C44" s="58">
        <v>212</v>
      </c>
      <c r="D44" s="58" t="s">
        <v>10</v>
      </c>
      <c r="E44" s="58">
        <v>157</v>
      </c>
      <c r="F44" s="18">
        <f t="shared" si="7"/>
        <v>50</v>
      </c>
      <c r="G44" s="16">
        <v>20</v>
      </c>
      <c r="H44" s="16">
        <v>2</v>
      </c>
      <c r="I44" s="16">
        <v>7</v>
      </c>
      <c r="J44" s="16">
        <f t="shared" si="6"/>
        <v>140</v>
      </c>
      <c r="K44" s="16">
        <v>2</v>
      </c>
      <c r="L44" s="17">
        <v>2</v>
      </c>
      <c r="M44" s="17">
        <v>4</v>
      </c>
      <c r="N44" s="17" t="s">
        <v>40</v>
      </c>
      <c r="O44" s="17">
        <v>2</v>
      </c>
      <c r="P44" s="59">
        <v>0.05</v>
      </c>
      <c r="Q44" s="17" t="s">
        <v>251</v>
      </c>
      <c r="R44" s="58" t="s">
        <v>29</v>
      </c>
      <c r="S44" s="19"/>
      <c r="T44" s="19">
        <v>3</v>
      </c>
      <c r="U44" s="20">
        <v>1</v>
      </c>
      <c r="V44" s="20" t="s">
        <v>197</v>
      </c>
      <c r="W44">
        <v>28</v>
      </c>
    </row>
    <row r="45" spans="1:23" ht="26.25">
      <c r="A45">
        <f t="shared" si="5"/>
        <v>140</v>
      </c>
      <c r="B45" s="58" t="s">
        <v>29</v>
      </c>
      <c r="C45" s="58">
        <v>229</v>
      </c>
      <c r="D45" s="58" t="s">
        <v>10</v>
      </c>
      <c r="E45" s="58">
        <v>105</v>
      </c>
      <c r="F45" s="18">
        <f t="shared" si="7"/>
        <v>33.439490445859875</v>
      </c>
      <c r="G45" s="16">
        <v>20</v>
      </c>
      <c r="H45" s="16">
        <v>2</v>
      </c>
      <c r="I45" s="16">
        <v>7</v>
      </c>
      <c r="J45" s="16">
        <f t="shared" si="6"/>
        <v>140</v>
      </c>
      <c r="K45" s="16">
        <v>2</v>
      </c>
      <c r="L45" s="17">
        <v>2</v>
      </c>
      <c r="M45" s="17">
        <v>4</v>
      </c>
      <c r="N45" s="17" t="s">
        <v>42</v>
      </c>
      <c r="O45" s="17">
        <v>2</v>
      </c>
      <c r="P45" s="59">
        <v>0.05</v>
      </c>
      <c r="Q45" s="17" t="s">
        <v>251</v>
      </c>
      <c r="R45" s="58" t="s">
        <v>29</v>
      </c>
      <c r="S45" s="19"/>
      <c r="T45" s="19">
        <v>3</v>
      </c>
      <c r="U45" s="20">
        <v>1</v>
      </c>
      <c r="V45" s="20" t="s">
        <v>213</v>
      </c>
      <c r="W45">
        <v>29</v>
      </c>
    </row>
    <row r="46" spans="1:23" ht="39">
      <c r="A46">
        <f t="shared" si="5"/>
        <v>140</v>
      </c>
      <c r="B46" s="26" t="s">
        <v>29</v>
      </c>
      <c r="C46" s="26">
        <v>201</v>
      </c>
      <c r="D46" s="26" t="s">
        <v>10</v>
      </c>
      <c r="E46" s="26">
        <v>145</v>
      </c>
      <c r="F46" s="6">
        <f t="shared" si="7"/>
        <v>46.178343949044582</v>
      </c>
      <c r="G46" s="7">
        <v>20</v>
      </c>
      <c r="H46" s="7">
        <v>10</v>
      </c>
      <c r="I46" s="7">
        <v>7</v>
      </c>
      <c r="J46" s="7">
        <f t="shared" si="6"/>
        <v>140</v>
      </c>
      <c r="K46" s="7">
        <v>2</v>
      </c>
      <c r="L46" s="8">
        <v>3</v>
      </c>
      <c r="M46" s="8">
        <v>4</v>
      </c>
      <c r="N46" s="8" t="s">
        <v>42</v>
      </c>
      <c r="O46" s="8">
        <v>3</v>
      </c>
      <c r="P46" s="21">
        <v>0.55000000000000004</v>
      </c>
      <c r="Q46" s="8" t="s">
        <v>70</v>
      </c>
      <c r="R46" s="26" t="s">
        <v>30</v>
      </c>
      <c r="S46" s="9" t="s">
        <v>114</v>
      </c>
      <c r="T46" s="9" t="s">
        <v>43</v>
      </c>
      <c r="U46" s="5">
        <v>1</v>
      </c>
      <c r="V46" s="5" t="s">
        <v>188</v>
      </c>
      <c r="W46">
        <v>30</v>
      </c>
    </row>
    <row r="47" spans="1:23" ht="26.25">
      <c r="A47">
        <f t="shared" si="5"/>
        <v>144</v>
      </c>
      <c r="B47" s="58" t="s">
        <v>29</v>
      </c>
      <c r="C47" s="58">
        <v>151</v>
      </c>
      <c r="D47" s="58" t="s">
        <v>10</v>
      </c>
      <c r="E47" s="58">
        <v>190</v>
      </c>
      <c r="F47" s="18">
        <f t="shared" si="7"/>
        <v>60.509554140127385</v>
      </c>
      <c r="G47" s="16">
        <v>16</v>
      </c>
      <c r="H47" s="16">
        <v>4</v>
      </c>
      <c r="I47" s="16">
        <v>9</v>
      </c>
      <c r="J47" s="16">
        <f t="shared" si="6"/>
        <v>144</v>
      </c>
      <c r="K47" s="16">
        <v>2</v>
      </c>
      <c r="L47" s="17">
        <v>2</v>
      </c>
      <c r="M47" s="17">
        <v>4</v>
      </c>
      <c r="N47" s="17" t="s">
        <v>40</v>
      </c>
      <c r="O47" s="17">
        <v>2</v>
      </c>
      <c r="P47" s="59">
        <v>0.1</v>
      </c>
      <c r="Q47" s="17" t="s">
        <v>251</v>
      </c>
      <c r="R47" s="58" t="s">
        <v>29</v>
      </c>
      <c r="S47" s="19"/>
      <c r="T47" s="19">
        <v>3</v>
      </c>
      <c r="U47" s="20">
        <v>1</v>
      </c>
      <c r="V47" s="20" t="s">
        <v>151</v>
      </c>
      <c r="W47">
        <v>31</v>
      </c>
    </row>
    <row r="48" spans="1:23">
      <c r="A48">
        <f t="shared" si="5"/>
        <v>144</v>
      </c>
      <c r="B48" s="58" t="s">
        <v>29</v>
      </c>
      <c r="C48" s="58">
        <v>213</v>
      </c>
      <c r="D48" s="58" t="s">
        <v>10</v>
      </c>
      <c r="E48" s="58">
        <v>255</v>
      </c>
      <c r="F48" s="18">
        <f t="shared" si="7"/>
        <v>81.210191082802538</v>
      </c>
      <c r="G48" s="16">
        <v>24</v>
      </c>
      <c r="H48" s="16">
        <v>5</v>
      </c>
      <c r="I48" s="16">
        <v>6</v>
      </c>
      <c r="J48" s="16">
        <f t="shared" si="6"/>
        <v>144</v>
      </c>
      <c r="K48" s="16">
        <v>3</v>
      </c>
      <c r="L48" s="17">
        <v>2</v>
      </c>
      <c r="M48" s="17">
        <v>4</v>
      </c>
      <c r="N48" s="17" t="s">
        <v>40</v>
      </c>
      <c r="O48" s="17">
        <v>2</v>
      </c>
      <c r="P48" s="59">
        <v>0.05</v>
      </c>
      <c r="Q48" s="17" t="s">
        <v>251</v>
      </c>
      <c r="R48" s="58" t="s">
        <v>29</v>
      </c>
      <c r="S48" s="19"/>
      <c r="T48" s="19">
        <v>3</v>
      </c>
      <c r="U48" s="20">
        <v>1</v>
      </c>
      <c r="V48" s="20" t="s">
        <v>198</v>
      </c>
      <c r="W48">
        <v>32</v>
      </c>
    </row>
    <row r="49" spans="1:23">
      <c r="A49">
        <f t="shared" si="5"/>
        <v>144</v>
      </c>
      <c r="B49" s="26" t="s">
        <v>29</v>
      </c>
      <c r="C49" s="26">
        <v>183</v>
      </c>
      <c r="D49" s="26" t="s">
        <v>10</v>
      </c>
      <c r="E49" s="26">
        <v>170</v>
      </c>
      <c r="F49" s="6">
        <f t="shared" si="7"/>
        <v>54.140127388535028</v>
      </c>
      <c r="G49" s="7">
        <v>18</v>
      </c>
      <c r="H49" s="7">
        <v>5</v>
      </c>
      <c r="I49" s="7">
        <v>8</v>
      </c>
      <c r="J49" s="7">
        <f t="shared" si="6"/>
        <v>144</v>
      </c>
      <c r="K49" s="7">
        <v>2</v>
      </c>
      <c r="L49" s="8">
        <v>2</v>
      </c>
      <c r="M49" s="8">
        <v>4</v>
      </c>
      <c r="N49" s="8" t="s">
        <v>40</v>
      </c>
      <c r="O49" s="8">
        <v>2</v>
      </c>
      <c r="P49" s="29">
        <v>0.05</v>
      </c>
      <c r="Q49" s="8" t="s">
        <v>251</v>
      </c>
      <c r="R49" s="26" t="s">
        <v>139</v>
      </c>
      <c r="S49" s="9"/>
      <c r="T49" s="9">
        <v>3</v>
      </c>
      <c r="U49" s="5">
        <v>1</v>
      </c>
      <c r="V49" s="5" t="s">
        <v>171</v>
      </c>
      <c r="W49">
        <v>33</v>
      </c>
    </row>
    <row r="50" spans="1:23" ht="39">
      <c r="A50">
        <f t="shared" si="5"/>
        <v>144</v>
      </c>
      <c r="B50" s="26" t="s">
        <v>29</v>
      </c>
      <c r="C50" s="26">
        <v>221</v>
      </c>
      <c r="D50" s="26" t="s">
        <v>35</v>
      </c>
      <c r="E50" s="26" t="s">
        <v>67</v>
      </c>
      <c r="F50" s="6" t="s">
        <v>247</v>
      </c>
      <c r="G50" s="7">
        <v>18</v>
      </c>
      <c r="H50" s="7">
        <v>8</v>
      </c>
      <c r="I50" s="7">
        <v>8</v>
      </c>
      <c r="J50" s="7">
        <f t="shared" si="6"/>
        <v>144</v>
      </c>
      <c r="K50" s="7">
        <v>3</v>
      </c>
      <c r="L50" s="8">
        <v>3</v>
      </c>
      <c r="M50" s="8">
        <v>4</v>
      </c>
      <c r="N50" s="8" t="s">
        <v>42</v>
      </c>
      <c r="O50" s="8">
        <v>3</v>
      </c>
      <c r="P50" s="29">
        <v>0.05</v>
      </c>
      <c r="Q50" s="8" t="s">
        <v>251</v>
      </c>
      <c r="R50" s="26" t="s">
        <v>30</v>
      </c>
      <c r="S50" s="9" t="s">
        <v>121</v>
      </c>
      <c r="T50" s="9" t="s">
        <v>43</v>
      </c>
      <c r="U50" s="5">
        <v>1</v>
      </c>
      <c r="V50" s="5" t="s">
        <v>94</v>
      </c>
      <c r="W50">
        <v>34</v>
      </c>
    </row>
    <row r="51" spans="1:23">
      <c r="A51">
        <f t="shared" si="5"/>
        <v>147</v>
      </c>
      <c r="B51" s="58" t="s">
        <v>29</v>
      </c>
      <c r="C51" s="58">
        <v>209</v>
      </c>
      <c r="D51" s="58" t="s">
        <v>10</v>
      </c>
      <c r="E51" s="58">
        <v>175</v>
      </c>
      <c r="F51" s="18">
        <f>SUM(E51/3.14)</f>
        <v>55.732484076433117</v>
      </c>
      <c r="G51" s="16">
        <v>21</v>
      </c>
      <c r="H51" s="16">
        <v>9</v>
      </c>
      <c r="I51" s="16">
        <v>7</v>
      </c>
      <c r="J51" s="16">
        <f t="shared" si="6"/>
        <v>147</v>
      </c>
      <c r="K51" s="16">
        <v>3</v>
      </c>
      <c r="L51" s="17">
        <v>3</v>
      </c>
      <c r="M51" s="17">
        <v>4</v>
      </c>
      <c r="N51" s="17" t="s">
        <v>42</v>
      </c>
      <c r="O51" s="17">
        <v>2</v>
      </c>
      <c r="P51" s="59">
        <v>0.05</v>
      </c>
      <c r="Q51" s="17" t="s">
        <v>251</v>
      </c>
      <c r="R51" s="58" t="s">
        <v>29</v>
      </c>
      <c r="S51" s="19"/>
      <c r="T51" s="19">
        <v>3</v>
      </c>
      <c r="U51" s="20">
        <v>1</v>
      </c>
      <c r="V51" s="20" t="s">
        <v>195</v>
      </c>
      <c r="W51">
        <v>35</v>
      </c>
    </row>
    <row r="52" spans="1:23" ht="39">
      <c r="A52">
        <f t="shared" si="5"/>
        <v>152</v>
      </c>
      <c r="B52" s="26" t="s">
        <v>29</v>
      </c>
      <c r="C52" s="26">
        <v>3</v>
      </c>
      <c r="D52" s="26" t="s">
        <v>10</v>
      </c>
      <c r="E52" s="26">
        <v>194</v>
      </c>
      <c r="F52" s="6">
        <f>SUM(E52/3.14)</f>
        <v>61.783439490445858</v>
      </c>
      <c r="G52" s="7">
        <v>19</v>
      </c>
      <c r="H52" s="7">
        <v>2</v>
      </c>
      <c r="I52" s="7">
        <v>8</v>
      </c>
      <c r="J52" s="7">
        <f t="shared" si="6"/>
        <v>152</v>
      </c>
      <c r="K52" s="7">
        <v>2</v>
      </c>
      <c r="L52" s="8">
        <v>3</v>
      </c>
      <c r="M52" s="8">
        <v>4</v>
      </c>
      <c r="N52" s="8" t="s">
        <v>42</v>
      </c>
      <c r="O52" s="8">
        <v>3</v>
      </c>
      <c r="P52" s="29">
        <v>0.05</v>
      </c>
      <c r="Q52" s="8" t="s">
        <v>251</v>
      </c>
      <c r="R52" s="26" t="s">
        <v>76</v>
      </c>
      <c r="S52" s="9" t="s">
        <v>78</v>
      </c>
      <c r="T52" s="9" t="s">
        <v>43</v>
      </c>
      <c r="U52" s="5">
        <v>1</v>
      </c>
      <c r="V52" s="5" t="s">
        <v>37</v>
      </c>
      <c r="W52">
        <v>36</v>
      </c>
    </row>
    <row r="53" spans="1:23">
      <c r="A53">
        <f t="shared" si="5"/>
        <v>154</v>
      </c>
      <c r="B53" s="58" t="s">
        <v>29</v>
      </c>
      <c r="C53" s="58">
        <v>19</v>
      </c>
      <c r="D53" s="58" t="s">
        <v>10</v>
      </c>
      <c r="E53" s="58">
        <v>190</v>
      </c>
      <c r="F53" s="18">
        <f>SUM(E53/3.14)</f>
        <v>60.509554140127385</v>
      </c>
      <c r="G53" s="16">
        <v>22</v>
      </c>
      <c r="H53" s="16">
        <v>3</v>
      </c>
      <c r="I53" s="16">
        <v>7</v>
      </c>
      <c r="J53" s="16">
        <f t="shared" si="6"/>
        <v>154</v>
      </c>
      <c r="K53" s="16">
        <v>2</v>
      </c>
      <c r="L53" s="17">
        <v>3</v>
      </c>
      <c r="M53" s="17">
        <v>4</v>
      </c>
      <c r="N53" s="17" t="s">
        <v>42</v>
      </c>
      <c r="O53" s="17">
        <v>3</v>
      </c>
      <c r="P53" s="59">
        <v>0.05</v>
      </c>
      <c r="Q53" s="17" t="s">
        <v>251</v>
      </c>
      <c r="R53" s="58" t="s">
        <v>29</v>
      </c>
      <c r="S53" s="19"/>
      <c r="T53" s="19">
        <v>3</v>
      </c>
      <c r="U53" s="20">
        <v>1</v>
      </c>
      <c r="V53" s="20"/>
      <c r="W53">
        <v>37</v>
      </c>
    </row>
    <row r="54" spans="1:23" ht="45">
      <c r="A54">
        <f t="shared" si="5"/>
        <v>160</v>
      </c>
      <c r="B54" s="58" t="s">
        <v>29</v>
      </c>
      <c r="C54" s="58">
        <v>162</v>
      </c>
      <c r="D54" s="58" t="s">
        <v>10</v>
      </c>
      <c r="E54" s="58" t="s">
        <v>263</v>
      </c>
      <c r="F54" s="18" t="s">
        <v>246</v>
      </c>
      <c r="G54" s="16">
        <v>16</v>
      </c>
      <c r="H54" s="16">
        <v>1</v>
      </c>
      <c r="I54" s="16">
        <v>10</v>
      </c>
      <c r="J54" s="16">
        <f t="shared" si="6"/>
        <v>160</v>
      </c>
      <c r="K54" s="16">
        <v>2</v>
      </c>
      <c r="L54" s="17">
        <v>2</v>
      </c>
      <c r="M54" s="17">
        <v>4</v>
      </c>
      <c r="N54" s="17" t="s">
        <v>40</v>
      </c>
      <c r="O54" s="17">
        <v>2</v>
      </c>
      <c r="P54" s="59">
        <v>0.05</v>
      </c>
      <c r="Q54" s="17" t="s">
        <v>251</v>
      </c>
      <c r="R54" s="58" t="s">
        <v>29</v>
      </c>
      <c r="S54" s="19"/>
      <c r="T54" s="19">
        <v>3</v>
      </c>
      <c r="U54" s="20">
        <v>1</v>
      </c>
      <c r="V54" s="20" t="s">
        <v>155</v>
      </c>
      <c r="W54">
        <v>38</v>
      </c>
    </row>
    <row r="55" spans="1:23" ht="39">
      <c r="A55">
        <f t="shared" si="5"/>
        <v>160</v>
      </c>
      <c r="B55" s="58" t="s">
        <v>29</v>
      </c>
      <c r="C55" s="58">
        <v>231</v>
      </c>
      <c r="D55" s="58" t="s">
        <v>10</v>
      </c>
      <c r="E55" s="58">
        <v>235</v>
      </c>
      <c r="F55" s="18">
        <f>SUM(E55/3.14)</f>
        <v>74.840764331210181</v>
      </c>
      <c r="G55" s="16">
        <v>20</v>
      </c>
      <c r="H55" s="16">
        <v>2</v>
      </c>
      <c r="I55" s="16">
        <v>8</v>
      </c>
      <c r="J55" s="16">
        <f t="shared" si="6"/>
        <v>160</v>
      </c>
      <c r="K55" s="16">
        <v>3</v>
      </c>
      <c r="L55" s="17">
        <v>3</v>
      </c>
      <c r="M55" s="17">
        <v>4</v>
      </c>
      <c r="N55" s="17" t="s">
        <v>42</v>
      </c>
      <c r="O55" s="17">
        <v>2</v>
      </c>
      <c r="P55" s="59">
        <v>0.1</v>
      </c>
      <c r="Q55" s="17" t="s">
        <v>251</v>
      </c>
      <c r="R55" s="58" t="s">
        <v>29</v>
      </c>
      <c r="S55" s="19"/>
      <c r="T55" s="19">
        <v>3</v>
      </c>
      <c r="U55" s="20">
        <v>1</v>
      </c>
      <c r="V55" s="20" t="s">
        <v>215</v>
      </c>
      <c r="W55">
        <v>39</v>
      </c>
    </row>
    <row r="56" spans="1:23" ht="26.25">
      <c r="A56">
        <f t="shared" si="5"/>
        <v>161</v>
      </c>
      <c r="B56" s="59" t="s">
        <v>29</v>
      </c>
      <c r="C56" s="58">
        <v>97</v>
      </c>
      <c r="D56" s="58" t="s">
        <v>35</v>
      </c>
      <c r="E56" s="58">
        <v>130</v>
      </c>
      <c r="F56" s="18">
        <f>SUM(E56/3.14)</f>
        <v>41.401273885350314</v>
      </c>
      <c r="G56" s="16">
        <v>23</v>
      </c>
      <c r="H56" s="16">
        <v>18</v>
      </c>
      <c r="I56" s="16">
        <v>7</v>
      </c>
      <c r="J56" s="16">
        <f t="shared" si="6"/>
        <v>161</v>
      </c>
      <c r="K56" s="16">
        <v>2</v>
      </c>
      <c r="L56" s="17">
        <v>3</v>
      </c>
      <c r="M56" s="17">
        <v>4</v>
      </c>
      <c r="N56" s="17" t="s">
        <v>42</v>
      </c>
      <c r="O56" s="17">
        <v>3</v>
      </c>
      <c r="P56" s="59">
        <v>0.05</v>
      </c>
      <c r="Q56" s="17" t="s">
        <v>251</v>
      </c>
      <c r="R56" s="59" t="s">
        <v>29</v>
      </c>
      <c r="S56" s="19"/>
      <c r="T56" s="19" t="s">
        <v>250</v>
      </c>
      <c r="U56" s="20">
        <v>1</v>
      </c>
      <c r="V56" s="20"/>
      <c r="W56">
        <v>40</v>
      </c>
    </row>
    <row r="57" spans="1:23" ht="45">
      <c r="A57">
        <f t="shared" si="5"/>
        <v>162</v>
      </c>
      <c r="B57" s="58" t="s">
        <v>29</v>
      </c>
      <c r="C57" s="58">
        <v>17</v>
      </c>
      <c r="D57" s="58" t="s">
        <v>10</v>
      </c>
      <c r="E57" s="58" t="s">
        <v>62</v>
      </c>
      <c r="F57" s="18" t="s">
        <v>233</v>
      </c>
      <c r="G57" s="16">
        <v>18</v>
      </c>
      <c r="H57" s="16">
        <v>2</v>
      </c>
      <c r="I57" s="16">
        <v>9</v>
      </c>
      <c r="J57" s="16">
        <f t="shared" si="6"/>
        <v>162</v>
      </c>
      <c r="K57" s="16">
        <v>2</v>
      </c>
      <c r="L57" s="17">
        <v>2</v>
      </c>
      <c r="M57" s="17">
        <v>4</v>
      </c>
      <c r="N57" s="17" t="s">
        <v>40</v>
      </c>
      <c r="O57" s="17">
        <v>2</v>
      </c>
      <c r="P57" s="59">
        <v>0.05</v>
      </c>
      <c r="Q57" s="17" t="s">
        <v>251</v>
      </c>
      <c r="R57" s="58" t="s">
        <v>29</v>
      </c>
      <c r="S57" s="19"/>
      <c r="T57" s="19">
        <v>3</v>
      </c>
      <c r="U57" s="20">
        <v>1</v>
      </c>
      <c r="V57" s="20"/>
      <c r="W57">
        <v>41</v>
      </c>
    </row>
    <row r="58" spans="1:23" ht="30">
      <c r="A58">
        <f t="shared" si="5"/>
        <v>162</v>
      </c>
      <c r="B58" s="58" t="s">
        <v>29</v>
      </c>
      <c r="C58" s="58">
        <v>113</v>
      </c>
      <c r="D58" s="58" t="s">
        <v>10</v>
      </c>
      <c r="E58" s="58" t="s">
        <v>254</v>
      </c>
      <c r="F58" s="18" t="s">
        <v>238</v>
      </c>
      <c r="G58" s="16">
        <v>18</v>
      </c>
      <c r="H58" s="16">
        <v>8</v>
      </c>
      <c r="I58" s="16">
        <v>9</v>
      </c>
      <c r="J58" s="16">
        <f t="shared" si="6"/>
        <v>162</v>
      </c>
      <c r="K58" s="16">
        <v>2</v>
      </c>
      <c r="L58" s="17">
        <v>3</v>
      </c>
      <c r="M58" s="17">
        <v>4</v>
      </c>
      <c r="N58" s="17" t="s">
        <v>40</v>
      </c>
      <c r="O58" s="17">
        <v>2</v>
      </c>
      <c r="P58" s="59">
        <v>0.2</v>
      </c>
      <c r="Q58" s="17" t="s">
        <v>251</v>
      </c>
      <c r="R58" s="58" t="s">
        <v>29</v>
      </c>
      <c r="S58" s="19"/>
      <c r="T58" s="19">
        <v>3</v>
      </c>
      <c r="U58" s="20">
        <v>1</v>
      </c>
      <c r="V58" s="20" t="s">
        <v>116</v>
      </c>
      <c r="W58">
        <v>42</v>
      </c>
    </row>
    <row r="59" spans="1:23">
      <c r="A59">
        <f t="shared" si="5"/>
        <v>162</v>
      </c>
      <c r="B59" s="58" t="s">
        <v>29</v>
      </c>
      <c r="C59" s="58">
        <v>138</v>
      </c>
      <c r="D59" s="58" t="s">
        <v>10</v>
      </c>
      <c r="E59" s="58">
        <v>137</v>
      </c>
      <c r="F59" s="18">
        <f t="shared" ref="F59:F77" si="8">SUM(E59/3.14)</f>
        <v>43.630573248407643</v>
      </c>
      <c r="G59" s="16">
        <v>18</v>
      </c>
      <c r="H59" s="16">
        <v>5</v>
      </c>
      <c r="I59" s="16">
        <v>9</v>
      </c>
      <c r="J59" s="16">
        <f t="shared" si="6"/>
        <v>162</v>
      </c>
      <c r="K59" s="16">
        <v>2</v>
      </c>
      <c r="L59" s="17">
        <v>2</v>
      </c>
      <c r="M59" s="17">
        <v>4</v>
      </c>
      <c r="N59" s="17" t="s">
        <v>42</v>
      </c>
      <c r="O59" s="17">
        <v>2</v>
      </c>
      <c r="P59" s="59">
        <v>0.1</v>
      </c>
      <c r="Q59" s="17" t="s">
        <v>251</v>
      </c>
      <c r="R59" s="58" t="s">
        <v>29</v>
      </c>
      <c r="S59" s="19"/>
      <c r="T59" s="19">
        <v>3</v>
      </c>
      <c r="U59" s="20">
        <v>1</v>
      </c>
      <c r="V59" s="20" t="s">
        <v>142</v>
      </c>
      <c r="W59">
        <v>43</v>
      </c>
    </row>
    <row r="60" spans="1:23">
      <c r="A60">
        <f t="shared" si="5"/>
        <v>162</v>
      </c>
      <c r="B60" s="58" t="s">
        <v>29</v>
      </c>
      <c r="C60" s="58">
        <v>140</v>
      </c>
      <c r="D60" s="58" t="s">
        <v>10</v>
      </c>
      <c r="E60" s="58">
        <v>172</v>
      </c>
      <c r="F60" s="18">
        <f t="shared" si="8"/>
        <v>54.777070063694268</v>
      </c>
      <c r="G60" s="16">
        <v>18</v>
      </c>
      <c r="H60" s="16">
        <v>3</v>
      </c>
      <c r="I60" s="16">
        <v>9</v>
      </c>
      <c r="J60" s="16">
        <f t="shared" si="6"/>
        <v>162</v>
      </c>
      <c r="K60" s="16">
        <v>2</v>
      </c>
      <c r="L60" s="17">
        <v>2</v>
      </c>
      <c r="M60" s="17">
        <v>4</v>
      </c>
      <c r="N60" s="17" t="s">
        <v>42</v>
      </c>
      <c r="O60" s="17">
        <v>2</v>
      </c>
      <c r="P60" s="59">
        <v>0.05</v>
      </c>
      <c r="Q60" s="17" t="s">
        <v>251</v>
      </c>
      <c r="R60" s="58" t="s">
        <v>29</v>
      </c>
      <c r="S60" s="61"/>
      <c r="T60" s="19">
        <v>3</v>
      </c>
      <c r="U60" s="20">
        <v>1</v>
      </c>
      <c r="V60" s="20" t="s">
        <v>143</v>
      </c>
      <c r="W60">
        <v>44</v>
      </c>
    </row>
    <row r="61" spans="1:23" ht="26.25">
      <c r="A61">
        <f t="shared" si="5"/>
        <v>162</v>
      </c>
      <c r="B61" s="58" t="s">
        <v>29</v>
      </c>
      <c r="C61" s="58">
        <v>141</v>
      </c>
      <c r="D61" s="58" t="s">
        <v>10</v>
      </c>
      <c r="E61" s="58">
        <v>185</v>
      </c>
      <c r="F61" s="18">
        <f t="shared" si="8"/>
        <v>58.917197452229296</v>
      </c>
      <c r="G61" s="16">
        <v>18</v>
      </c>
      <c r="H61" s="16">
        <v>7</v>
      </c>
      <c r="I61" s="16">
        <v>9</v>
      </c>
      <c r="J61" s="16">
        <f t="shared" si="6"/>
        <v>162</v>
      </c>
      <c r="K61" s="16">
        <v>2</v>
      </c>
      <c r="L61" s="17">
        <v>3</v>
      </c>
      <c r="M61" s="17">
        <v>4</v>
      </c>
      <c r="N61" s="17" t="s">
        <v>42</v>
      </c>
      <c r="O61" s="17">
        <v>2</v>
      </c>
      <c r="P61" s="59">
        <v>0.2</v>
      </c>
      <c r="Q61" s="17" t="s">
        <v>251</v>
      </c>
      <c r="R61" s="58" t="s">
        <v>29</v>
      </c>
      <c r="S61" s="19"/>
      <c r="T61" s="19">
        <v>3</v>
      </c>
      <c r="U61" s="20">
        <v>1</v>
      </c>
      <c r="V61" s="20" t="s">
        <v>144</v>
      </c>
      <c r="W61">
        <v>45</v>
      </c>
    </row>
    <row r="62" spans="1:23" ht="26.25">
      <c r="A62">
        <f t="shared" si="5"/>
        <v>162</v>
      </c>
      <c r="B62" s="58" t="s">
        <v>29</v>
      </c>
      <c r="C62" s="58">
        <v>142</v>
      </c>
      <c r="D62" s="58" t="s">
        <v>10</v>
      </c>
      <c r="E62" s="58">
        <v>172</v>
      </c>
      <c r="F62" s="18">
        <f t="shared" si="8"/>
        <v>54.777070063694268</v>
      </c>
      <c r="G62" s="16">
        <v>18</v>
      </c>
      <c r="H62" s="16">
        <v>6</v>
      </c>
      <c r="I62" s="16">
        <v>9</v>
      </c>
      <c r="J62" s="16">
        <f t="shared" si="6"/>
        <v>162</v>
      </c>
      <c r="K62" s="16">
        <v>2</v>
      </c>
      <c r="L62" s="17">
        <v>2</v>
      </c>
      <c r="M62" s="17">
        <v>4</v>
      </c>
      <c r="N62" s="17" t="s">
        <v>42</v>
      </c>
      <c r="O62" s="17">
        <v>2</v>
      </c>
      <c r="P62" s="59">
        <v>0.05</v>
      </c>
      <c r="Q62" s="17" t="s">
        <v>251</v>
      </c>
      <c r="R62" s="58" t="s">
        <v>29</v>
      </c>
      <c r="S62" s="19"/>
      <c r="T62" s="19">
        <v>3</v>
      </c>
      <c r="U62" s="20">
        <v>1</v>
      </c>
      <c r="V62" s="20" t="s">
        <v>145</v>
      </c>
      <c r="W62">
        <v>46</v>
      </c>
    </row>
    <row r="63" spans="1:23">
      <c r="A63">
        <f t="shared" si="5"/>
        <v>162</v>
      </c>
      <c r="B63" s="58" t="s">
        <v>29</v>
      </c>
      <c r="C63" s="58">
        <v>143</v>
      </c>
      <c r="D63" s="58" t="s">
        <v>10</v>
      </c>
      <c r="E63" s="58">
        <v>161</v>
      </c>
      <c r="F63" s="18">
        <f t="shared" si="8"/>
        <v>51.273885350318473</v>
      </c>
      <c r="G63" s="16">
        <v>18</v>
      </c>
      <c r="H63" s="16">
        <v>3</v>
      </c>
      <c r="I63" s="16">
        <v>9</v>
      </c>
      <c r="J63" s="16">
        <f t="shared" si="6"/>
        <v>162</v>
      </c>
      <c r="K63" s="16">
        <v>2</v>
      </c>
      <c r="L63" s="17">
        <v>2</v>
      </c>
      <c r="M63" s="17">
        <v>4</v>
      </c>
      <c r="N63" s="17" t="s">
        <v>42</v>
      </c>
      <c r="O63" s="17">
        <v>2</v>
      </c>
      <c r="P63" s="59">
        <v>0.1</v>
      </c>
      <c r="Q63" s="17" t="s">
        <v>251</v>
      </c>
      <c r="R63" s="58" t="s">
        <v>29</v>
      </c>
      <c r="S63" s="19"/>
      <c r="T63" s="19">
        <v>3</v>
      </c>
      <c r="U63" s="20">
        <v>1</v>
      </c>
      <c r="V63" s="20" t="s">
        <v>146</v>
      </c>
      <c r="W63">
        <v>47</v>
      </c>
    </row>
    <row r="64" spans="1:23">
      <c r="A64">
        <f t="shared" si="5"/>
        <v>162</v>
      </c>
      <c r="B64" s="58" t="s">
        <v>29</v>
      </c>
      <c r="C64" s="58">
        <v>210</v>
      </c>
      <c r="D64" s="58" t="s">
        <v>10</v>
      </c>
      <c r="E64" s="58">
        <v>135</v>
      </c>
      <c r="F64" s="18">
        <f t="shared" si="8"/>
        <v>42.993630573248403</v>
      </c>
      <c r="G64" s="16">
        <v>18</v>
      </c>
      <c r="H64" s="16">
        <v>3</v>
      </c>
      <c r="I64" s="16">
        <v>9</v>
      </c>
      <c r="J64" s="16">
        <f t="shared" si="6"/>
        <v>162</v>
      </c>
      <c r="K64" s="16">
        <v>2</v>
      </c>
      <c r="L64" s="17">
        <v>2</v>
      </c>
      <c r="M64" s="17">
        <v>4</v>
      </c>
      <c r="N64" s="17" t="s">
        <v>40</v>
      </c>
      <c r="O64" s="17">
        <v>2</v>
      </c>
      <c r="P64" s="59">
        <v>0.05</v>
      </c>
      <c r="Q64" s="17" t="s">
        <v>251</v>
      </c>
      <c r="R64" s="58" t="s">
        <v>29</v>
      </c>
      <c r="S64" s="19"/>
      <c r="T64" s="19">
        <v>3</v>
      </c>
      <c r="U64" s="20">
        <v>1</v>
      </c>
      <c r="V64" s="20" t="s">
        <v>191</v>
      </c>
      <c r="W64">
        <v>48</v>
      </c>
    </row>
    <row r="65" spans="1:23">
      <c r="A65">
        <f t="shared" si="5"/>
        <v>165</v>
      </c>
      <c r="B65" s="58" t="s">
        <v>29</v>
      </c>
      <c r="C65" s="58">
        <v>163</v>
      </c>
      <c r="D65" s="58" t="s">
        <v>10</v>
      </c>
      <c r="E65" s="58">
        <v>82</v>
      </c>
      <c r="F65" s="18">
        <f t="shared" si="8"/>
        <v>26.114649681528661</v>
      </c>
      <c r="G65" s="16">
        <v>15</v>
      </c>
      <c r="H65" s="16">
        <v>1</v>
      </c>
      <c r="I65" s="16">
        <v>11</v>
      </c>
      <c r="J65" s="16">
        <f t="shared" si="6"/>
        <v>165</v>
      </c>
      <c r="K65" s="16">
        <v>2</v>
      </c>
      <c r="L65" s="17">
        <v>2</v>
      </c>
      <c r="M65" s="17">
        <v>4</v>
      </c>
      <c r="N65" s="17" t="s">
        <v>40</v>
      </c>
      <c r="O65" s="17">
        <v>2</v>
      </c>
      <c r="P65" s="59">
        <v>0.05</v>
      </c>
      <c r="Q65" s="17" t="s">
        <v>251</v>
      </c>
      <c r="R65" s="58" t="s">
        <v>29</v>
      </c>
      <c r="S65" s="19"/>
      <c r="T65" s="19">
        <v>3</v>
      </c>
      <c r="U65" s="20">
        <v>1</v>
      </c>
      <c r="V65" s="20" t="s">
        <v>148</v>
      </c>
      <c r="W65">
        <v>49</v>
      </c>
    </row>
    <row r="66" spans="1:23">
      <c r="A66">
        <f t="shared" ref="A66:A97" si="9">SUM(G66*I66)</f>
        <v>168</v>
      </c>
      <c r="B66" s="58" t="s">
        <v>29</v>
      </c>
      <c r="C66" s="58">
        <v>207</v>
      </c>
      <c r="D66" s="58" t="s">
        <v>10</v>
      </c>
      <c r="E66" s="58">
        <v>163</v>
      </c>
      <c r="F66" s="18">
        <f t="shared" si="8"/>
        <v>51.910828025477706</v>
      </c>
      <c r="G66" s="16">
        <v>21</v>
      </c>
      <c r="H66" s="16">
        <v>8</v>
      </c>
      <c r="I66" s="16">
        <v>8</v>
      </c>
      <c r="J66" s="16">
        <f t="shared" ref="J66:J97" si="10">SUM(I66*G66)</f>
        <v>168</v>
      </c>
      <c r="K66" s="16">
        <v>3</v>
      </c>
      <c r="L66" s="17">
        <v>3</v>
      </c>
      <c r="M66" s="17">
        <v>4</v>
      </c>
      <c r="N66" s="17" t="s">
        <v>42</v>
      </c>
      <c r="O66" s="17">
        <v>2</v>
      </c>
      <c r="P66" s="59">
        <v>0.3</v>
      </c>
      <c r="Q66" s="17" t="s">
        <v>251</v>
      </c>
      <c r="R66" s="58" t="s">
        <v>29</v>
      </c>
      <c r="S66" s="19"/>
      <c r="T66" s="19">
        <v>3</v>
      </c>
      <c r="U66" s="20">
        <v>1</v>
      </c>
      <c r="V66" s="20" t="s">
        <v>194</v>
      </c>
      <c r="W66">
        <v>50</v>
      </c>
    </row>
    <row r="67" spans="1:23">
      <c r="A67">
        <f t="shared" si="9"/>
        <v>168</v>
      </c>
      <c r="B67" s="58" t="s">
        <v>29</v>
      </c>
      <c r="C67" s="58">
        <v>208</v>
      </c>
      <c r="D67" s="58" t="s">
        <v>10</v>
      </c>
      <c r="E67" s="58">
        <v>145</v>
      </c>
      <c r="F67" s="18">
        <f t="shared" si="8"/>
        <v>46.178343949044582</v>
      </c>
      <c r="G67" s="16">
        <v>21</v>
      </c>
      <c r="H67" s="16">
        <v>9</v>
      </c>
      <c r="I67" s="16">
        <v>8</v>
      </c>
      <c r="J67" s="16">
        <f t="shared" si="10"/>
        <v>168</v>
      </c>
      <c r="K67" s="16">
        <v>2</v>
      </c>
      <c r="L67" s="17">
        <v>2</v>
      </c>
      <c r="M67" s="17">
        <v>4</v>
      </c>
      <c r="N67" s="17" t="s">
        <v>252</v>
      </c>
      <c r="O67" s="17">
        <v>2</v>
      </c>
      <c r="P67" s="59">
        <v>0.05</v>
      </c>
      <c r="Q67" s="17" t="s">
        <v>251</v>
      </c>
      <c r="R67" s="58" t="s">
        <v>29</v>
      </c>
      <c r="S67" s="19"/>
      <c r="T67" s="19">
        <v>3</v>
      </c>
      <c r="U67" s="20">
        <v>1</v>
      </c>
      <c r="V67" s="20" t="s">
        <v>195</v>
      </c>
      <c r="W67">
        <v>51</v>
      </c>
    </row>
    <row r="68" spans="1:23" ht="26.25">
      <c r="A68">
        <f t="shared" si="9"/>
        <v>168</v>
      </c>
      <c r="B68" s="26" t="s">
        <v>29</v>
      </c>
      <c r="C68" s="26">
        <v>124</v>
      </c>
      <c r="D68" s="26" t="s">
        <v>10</v>
      </c>
      <c r="E68" s="26">
        <v>245</v>
      </c>
      <c r="F68" s="6">
        <f t="shared" si="8"/>
        <v>78.02547770700636</v>
      </c>
      <c r="G68" s="7">
        <v>21</v>
      </c>
      <c r="H68" s="7">
        <v>3</v>
      </c>
      <c r="I68" s="7">
        <v>8</v>
      </c>
      <c r="J68" s="7">
        <f t="shared" si="10"/>
        <v>168</v>
      </c>
      <c r="K68" s="7">
        <v>3</v>
      </c>
      <c r="L68" s="8">
        <v>3</v>
      </c>
      <c r="M68" s="8">
        <v>4</v>
      </c>
      <c r="N68" s="8" t="s">
        <v>42</v>
      </c>
      <c r="O68" s="8">
        <v>3</v>
      </c>
      <c r="P68" s="29">
        <v>0.25</v>
      </c>
      <c r="Q68" s="8" t="s">
        <v>251</v>
      </c>
      <c r="R68" s="26" t="s">
        <v>113</v>
      </c>
      <c r="S68" s="9"/>
      <c r="T68" s="9">
        <v>3</v>
      </c>
      <c r="U68" s="5">
        <v>1</v>
      </c>
      <c r="V68" s="5" t="s">
        <v>126</v>
      </c>
      <c r="W68">
        <v>52</v>
      </c>
    </row>
    <row r="69" spans="1:23" ht="39">
      <c r="A69">
        <f t="shared" si="9"/>
        <v>168</v>
      </c>
      <c r="B69" s="26" t="s">
        <v>29</v>
      </c>
      <c r="C69" s="26">
        <v>126</v>
      </c>
      <c r="D69" s="26" t="s">
        <v>10</v>
      </c>
      <c r="E69" s="26">
        <v>220</v>
      </c>
      <c r="F69" s="6">
        <f t="shared" si="8"/>
        <v>70.063694267515928</v>
      </c>
      <c r="G69" s="7">
        <v>21</v>
      </c>
      <c r="H69" s="7">
        <v>3</v>
      </c>
      <c r="I69" s="7">
        <v>8</v>
      </c>
      <c r="J69" s="7">
        <f t="shared" si="10"/>
        <v>168</v>
      </c>
      <c r="K69" s="7">
        <v>3</v>
      </c>
      <c r="L69" s="8">
        <v>4</v>
      </c>
      <c r="M69" s="8">
        <v>4</v>
      </c>
      <c r="N69" s="8" t="s">
        <v>39</v>
      </c>
      <c r="O69" s="8">
        <v>3</v>
      </c>
      <c r="P69" s="21">
        <v>0.55000000000000004</v>
      </c>
      <c r="Q69" s="8" t="s">
        <v>70</v>
      </c>
      <c r="R69" s="26" t="s">
        <v>30</v>
      </c>
      <c r="S69" s="9" t="s">
        <v>121</v>
      </c>
      <c r="T69" s="9" t="s">
        <v>43</v>
      </c>
      <c r="U69" s="5">
        <v>1</v>
      </c>
      <c r="V69" s="5"/>
      <c r="W69">
        <v>53</v>
      </c>
    </row>
    <row r="70" spans="1:23" ht="39">
      <c r="A70">
        <f t="shared" si="9"/>
        <v>175</v>
      </c>
      <c r="B70" s="26" t="s">
        <v>29</v>
      </c>
      <c r="C70" s="26">
        <v>153</v>
      </c>
      <c r="D70" s="26" t="s">
        <v>10</v>
      </c>
      <c r="E70" s="26">
        <v>195</v>
      </c>
      <c r="F70" s="6">
        <f t="shared" si="8"/>
        <v>62.101910828025474</v>
      </c>
      <c r="G70" s="7">
        <v>25</v>
      </c>
      <c r="H70" s="7">
        <v>5</v>
      </c>
      <c r="I70" s="7">
        <v>7</v>
      </c>
      <c r="J70" s="7">
        <f t="shared" si="10"/>
        <v>175</v>
      </c>
      <c r="K70" s="7">
        <v>3</v>
      </c>
      <c r="L70" s="8">
        <v>4</v>
      </c>
      <c r="M70" s="8">
        <v>4</v>
      </c>
      <c r="N70" s="8" t="s">
        <v>42</v>
      </c>
      <c r="O70" s="8">
        <v>3</v>
      </c>
      <c r="P70" s="21">
        <v>0.6</v>
      </c>
      <c r="Q70" s="8" t="s">
        <v>70</v>
      </c>
      <c r="R70" s="26" t="s">
        <v>30</v>
      </c>
      <c r="S70" s="9" t="s">
        <v>160</v>
      </c>
      <c r="T70" s="9" t="s">
        <v>43</v>
      </c>
      <c r="U70" s="5">
        <v>1</v>
      </c>
      <c r="V70" s="5" t="s">
        <v>153</v>
      </c>
      <c r="W70">
        <v>54</v>
      </c>
    </row>
    <row r="71" spans="1:23" ht="26.25">
      <c r="A71">
        <f t="shared" si="9"/>
        <v>180</v>
      </c>
      <c r="B71" s="26" t="s">
        <v>87</v>
      </c>
      <c r="C71" s="26">
        <v>8</v>
      </c>
      <c r="D71" s="26" t="s">
        <v>10</v>
      </c>
      <c r="E71" s="26">
        <v>185</v>
      </c>
      <c r="F71" s="6">
        <f t="shared" si="8"/>
        <v>58.917197452229296</v>
      </c>
      <c r="G71" s="7">
        <v>18</v>
      </c>
      <c r="H71" s="7">
        <v>3</v>
      </c>
      <c r="I71" s="7">
        <v>10</v>
      </c>
      <c r="J71" s="7">
        <f t="shared" si="10"/>
        <v>180</v>
      </c>
      <c r="K71" s="7">
        <v>3</v>
      </c>
      <c r="L71" s="8">
        <v>2</v>
      </c>
      <c r="M71" s="8">
        <v>4</v>
      </c>
      <c r="N71" s="8" t="s">
        <v>42</v>
      </c>
      <c r="O71" s="8">
        <v>2</v>
      </c>
      <c r="P71" s="29">
        <v>0.05</v>
      </c>
      <c r="Q71" s="8" t="s">
        <v>251</v>
      </c>
      <c r="R71" s="26" t="s">
        <v>90</v>
      </c>
      <c r="S71" s="9" t="s">
        <v>89</v>
      </c>
      <c r="T71" s="9">
        <v>3</v>
      </c>
      <c r="U71" s="5">
        <v>1</v>
      </c>
      <c r="V71" s="5" t="s">
        <v>88</v>
      </c>
      <c r="W71">
        <v>55</v>
      </c>
    </row>
    <row r="72" spans="1:23" ht="39">
      <c r="A72">
        <f t="shared" si="9"/>
        <v>180</v>
      </c>
      <c r="B72" s="26" t="s">
        <v>29</v>
      </c>
      <c r="C72" s="26">
        <v>2</v>
      </c>
      <c r="D72" s="26" t="s">
        <v>10</v>
      </c>
      <c r="E72" s="26">
        <v>198</v>
      </c>
      <c r="F72" s="6">
        <f t="shared" si="8"/>
        <v>63.057324840764331</v>
      </c>
      <c r="G72" s="7">
        <v>18</v>
      </c>
      <c r="H72" s="7">
        <v>4</v>
      </c>
      <c r="I72" s="7">
        <v>10</v>
      </c>
      <c r="J72" s="7">
        <f t="shared" si="10"/>
        <v>180</v>
      </c>
      <c r="K72" s="7">
        <v>3</v>
      </c>
      <c r="L72" s="8">
        <v>3</v>
      </c>
      <c r="M72" s="8">
        <v>4</v>
      </c>
      <c r="N72" s="8" t="s">
        <v>42</v>
      </c>
      <c r="O72" s="8">
        <v>3</v>
      </c>
      <c r="P72" s="29">
        <v>0.05</v>
      </c>
      <c r="Q72" s="8" t="s">
        <v>251</v>
      </c>
      <c r="R72" s="26" t="s">
        <v>76</v>
      </c>
      <c r="S72" s="9" t="s">
        <v>75</v>
      </c>
      <c r="T72" s="9" t="s">
        <v>43</v>
      </c>
      <c r="U72" s="5">
        <v>1</v>
      </c>
      <c r="V72" s="5" t="s">
        <v>77</v>
      </c>
      <c r="W72">
        <v>56</v>
      </c>
    </row>
    <row r="73" spans="1:23" ht="39">
      <c r="A73">
        <f t="shared" si="9"/>
        <v>180</v>
      </c>
      <c r="B73" s="26" t="s">
        <v>29</v>
      </c>
      <c r="C73" s="26">
        <v>5</v>
      </c>
      <c r="D73" s="26" t="s">
        <v>10</v>
      </c>
      <c r="E73" s="26">
        <v>154</v>
      </c>
      <c r="F73" s="6">
        <f t="shared" si="8"/>
        <v>49.044585987261144</v>
      </c>
      <c r="G73" s="7">
        <v>18</v>
      </c>
      <c r="H73" s="7">
        <v>9</v>
      </c>
      <c r="I73" s="7">
        <v>10</v>
      </c>
      <c r="J73" s="7">
        <f t="shared" si="10"/>
        <v>180</v>
      </c>
      <c r="K73" s="7">
        <v>3</v>
      </c>
      <c r="L73" s="8">
        <v>3</v>
      </c>
      <c r="M73" s="8">
        <v>4</v>
      </c>
      <c r="N73" s="8" t="s">
        <v>42</v>
      </c>
      <c r="O73" s="8">
        <v>3</v>
      </c>
      <c r="P73" s="29">
        <v>0.05</v>
      </c>
      <c r="Q73" s="8" t="s">
        <v>251</v>
      </c>
      <c r="R73" s="26" t="s">
        <v>80</v>
      </c>
      <c r="S73" s="9" t="s">
        <v>81</v>
      </c>
      <c r="T73" s="9" t="s">
        <v>43</v>
      </c>
      <c r="U73" s="5">
        <v>1</v>
      </c>
      <c r="V73" s="5" t="s">
        <v>82</v>
      </c>
      <c r="W73">
        <v>57</v>
      </c>
    </row>
    <row r="74" spans="1:23">
      <c r="A74">
        <f t="shared" si="9"/>
        <v>180</v>
      </c>
      <c r="B74" s="58" t="s">
        <v>29</v>
      </c>
      <c r="C74" s="58">
        <v>137</v>
      </c>
      <c r="D74" s="58" t="s">
        <v>10</v>
      </c>
      <c r="E74" s="58">
        <v>148</v>
      </c>
      <c r="F74" s="18">
        <f t="shared" si="8"/>
        <v>47.133757961783438</v>
      </c>
      <c r="G74" s="16">
        <v>18</v>
      </c>
      <c r="H74" s="16">
        <v>3</v>
      </c>
      <c r="I74" s="16">
        <v>10</v>
      </c>
      <c r="J74" s="16">
        <f t="shared" si="10"/>
        <v>180</v>
      </c>
      <c r="K74" s="16">
        <v>2</v>
      </c>
      <c r="L74" s="17">
        <v>2</v>
      </c>
      <c r="M74" s="17">
        <v>4</v>
      </c>
      <c r="N74" s="17" t="s">
        <v>42</v>
      </c>
      <c r="O74" s="17">
        <v>2</v>
      </c>
      <c r="P74" s="59">
        <v>0.2</v>
      </c>
      <c r="Q74" s="17" t="s">
        <v>251</v>
      </c>
      <c r="R74" s="58" t="s">
        <v>29</v>
      </c>
      <c r="S74" s="19"/>
      <c r="T74" s="19">
        <v>3</v>
      </c>
      <c r="U74" s="20">
        <v>1</v>
      </c>
      <c r="V74" s="20" t="s">
        <v>33</v>
      </c>
      <c r="W74">
        <v>58</v>
      </c>
    </row>
    <row r="75" spans="1:23">
      <c r="A75">
        <f t="shared" si="9"/>
        <v>180</v>
      </c>
      <c r="B75" s="58" t="s">
        <v>29</v>
      </c>
      <c r="C75" s="58">
        <v>144</v>
      </c>
      <c r="D75" s="58" t="s">
        <v>10</v>
      </c>
      <c r="E75" s="58">
        <v>193</v>
      </c>
      <c r="F75" s="18">
        <f t="shared" si="8"/>
        <v>61.464968152866241</v>
      </c>
      <c r="G75" s="16">
        <v>18</v>
      </c>
      <c r="H75" s="16">
        <v>2</v>
      </c>
      <c r="I75" s="16">
        <v>10</v>
      </c>
      <c r="J75" s="16">
        <f t="shared" si="10"/>
        <v>180</v>
      </c>
      <c r="K75" s="16">
        <v>2</v>
      </c>
      <c r="L75" s="17">
        <v>2</v>
      </c>
      <c r="M75" s="17">
        <v>4</v>
      </c>
      <c r="N75" s="17" t="s">
        <v>42</v>
      </c>
      <c r="O75" s="17">
        <v>2</v>
      </c>
      <c r="P75" s="59">
        <v>0.15</v>
      </c>
      <c r="Q75" s="17" t="s">
        <v>251</v>
      </c>
      <c r="R75" s="58" t="s">
        <v>29</v>
      </c>
      <c r="S75" s="19"/>
      <c r="T75" s="19">
        <v>3</v>
      </c>
      <c r="U75" s="20">
        <v>1</v>
      </c>
      <c r="V75" s="20" t="s">
        <v>147</v>
      </c>
      <c r="W75">
        <v>59</v>
      </c>
    </row>
    <row r="76" spans="1:23">
      <c r="A76">
        <f t="shared" si="9"/>
        <v>180</v>
      </c>
      <c r="B76" s="58" t="s">
        <v>29</v>
      </c>
      <c r="C76" s="58">
        <v>161</v>
      </c>
      <c r="D76" s="58" t="s">
        <v>10</v>
      </c>
      <c r="E76" s="58">
        <v>187</v>
      </c>
      <c r="F76" s="18">
        <f t="shared" si="8"/>
        <v>59.554140127388536</v>
      </c>
      <c r="G76" s="16">
        <v>20</v>
      </c>
      <c r="H76" s="16">
        <v>4</v>
      </c>
      <c r="I76" s="16">
        <v>9</v>
      </c>
      <c r="J76" s="16">
        <f t="shared" si="10"/>
        <v>180</v>
      </c>
      <c r="K76" s="16">
        <v>1</v>
      </c>
      <c r="L76" s="17">
        <v>2</v>
      </c>
      <c r="M76" s="17">
        <v>4</v>
      </c>
      <c r="N76" s="17" t="s">
        <v>40</v>
      </c>
      <c r="O76" s="17">
        <v>2</v>
      </c>
      <c r="P76" s="59">
        <v>0.05</v>
      </c>
      <c r="Q76" s="17" t="s">
        <v>251</v>
      </c>
      <c r="R76" s="58" t="s">
        <v>29</v>
      </c>
      <c r="S76" s="19"/>
      <c r="T76" s="19">
        <v>3</v>
      </c>
      <c r="U76" s="20">
        <v>1</v>
      </c>
      <c r="V76" s="20"/>
      <c r="W76">
        <v>60</v>
      </c>
    </row>
    <row r="77" spans="1:23">
      <c r="A77">
        <f t="shared" si="9"/>
        <v>180</v>
      </c>
      <c r="B77" s="26" t="s">
        <v>29</v>
      </c>
      <c r="C77" s="26">
        <v>256</v>
      </c>
      <c r="D77" s="26" t="s">
        <v>10</v>
      </c>
      <c r="E77" s="26">
        <v>238</v>
      </c>
      <c r="F77" s="6">
        <f t="shared" si="8"/>
        <v>75.796178343949038</v>
      </c>
      <c r="G77" s="7">
        <v>18</v>
      </c>
      <c r="H77" s="7">
        <v>7</v>
      </c>
      <c r="I77" s="7">
        <v>10</v>
      </c>
      <c r="J77" s="7">
        <f t="shared" si="10"/>
        <v>180</v>
      </c>
      <c r="K77" s="7">
        <v>2</v>
      </c>
      <c r="L77" s="8">
        <v>2</v>
      </c>
      <c r="M77" s="8">
        <v>4</v>
      </c>
      <c r="N77" s="8" t="s">
        <v>40</v>
      </c>
      <c r="O77" s="8">
        <v>2</v>
      </c>
      <c r="P77" s="29">
        <v>0.25</v>
      </c>
      <c r="Q77" s="8" t="s">
        <v>251</v>
      </c>
      <c r="R77" s="26" t="s">
        <v>113</v>
      </c>
      <c r="S77" s="9"/>
      <c r="T77" s="9">
        <v>3</v>
      </c>
      <c r="U77" s="5">
        <v>1</v>
      </c>
      <c r="V77" s="5" t="s">
        <v>174</v>
      </c>
      <c r="W77">
        <v>61</v>
      </c>
    </row>
    <row r="78" spans="1:23" ht="39">
      <c r="A78">
        <f t="shared" si="9"/>
        <v>180</v>
      </c>
      <c r="B78" s="26" t="s">
        <v>29</v>
      </c>
      <c r="C78" s="26">
        <v>155</v>
      </c>
      <c r="D78" s="26" t="s">
        <v>10</v>
      </c>
      <c r="E78" s="26" t="s">
        <v>262</v>
      </c>
      <c r="F78" s="6" t="s">
        <v>245</v>
      </c>
      <c r="G78" s="7">
        <v>18</v>
      </c>
      <c r="H78" s="7">
        <v>1</v>
      </c>
      <c r="I78" s="7">
        <v>10</v>
      </c>
      <c r="J78" s="7">
        <f t="shared" si="10"/>
        <v>180</v>
      </c>
      <c r="K78" s="7">
        <v>3</v>
      </c>
      <c r="L78" s="8">
        <v>2</v>
      </c>
      <c r="M78" s="8">
        <v>4</v>
      </c>
      <c r="N78" s="8" t="s">
        <v>42</v>
      </c>
      <c r="O78" s="8">
        <v>3</v>
      </c>
      <c r="P78" s="29">
        <v>0.1</v>
      </c>
      <c r="Q78" s="8" t="s">
        <v>251</v>
      </c>
      <c r="R78" s="26" t="s">
        <v>30</v>
      </c>
      <c r="S78" s="9" t="s">
        <v>114</v>
      </c>
      <c r="T78" s="9" t="s">
        <v>43</v>
      </c>
      <c r="U78" s="5">
        <v>1</v>
      </c>
      <c r="V78" s="5" t="s">
        <v>156</v>
      </c>
      <c r="W78">
        <v>62</v>
      </c>
    </row>
    <row r="79" spans="1:23" ht="39">
      <c r="A79">
        <f t="shared" si="9"/>
        <v>184</v>
      </c>
      <c r="B79" s="26" t="s">
        <v>29</v>
      </c>
      <c r="C79" s="26">
        <v>223</v>
      </c>
      <c r="D79" s="26" t="s">
        <v>35</v>
      </c>
      <c r="E79" s="26">
        <v>105</v>
      </c>
      <c r="F79" s="6">
        <f t="shared" ref="F79:F93" si="11">SUM(E79/3.14)</f>
        <v>33.439490445859875</v>
      </c>
      <c r="G79" s="7">
        <v>23</v>
      </c>
      <c r="H79" s="7">
        <v>7</v>
      </c>
      <c r="I79" s="7">
        <v>8</v>
      </c>
      <c r="J79" s="7">
        <f t="shared" si="10"/>
        <v>184</v>
      </c>
      <c r="K79" s="7">
        <v>3</v>
      </c>
      <c r="L79" s="8">
        <v>3</v>
      </c>
      <c r="M79" s="8">
        <v>4</v>
      </c>
      <c r="N79" s="8" t="s">
        <v>42</v>
      </c>
      <c r="O79" s="8">
        <v>3</v>
      </c>
      <c r="P79" s="21">
        <v>0.55000000000000004</v>
      </c>
      <c r="Q79" s="8" t="s">
        <v>70</v>
      </c>
      <c r="R79" s="26" t="s">
        <v>30</v>
      </c>
      <c r="S79" s="9" t="s">
        <v>169</v>
      </c>
      <c r="T79" s="9" t="s">
        <v>43</v>
      </c>
      <c r="U79" s="5">
        <v>1</v>
      </c>
      <c r="V79" s="5" t="s">
        <v>94</v>
      </c>
      <c r="W79">
        <v>63</v>
      </c>
    </row>
    <row r="80" spans="1:23" ht="39">
      <c r="A80">
        <f t="shared" si="9"/>
        <v>184</v>
      </c>
      <c r="B80" s="26" t="s">
        <v>29</v>
      </c>
      <c r="C80" s="26">
        <v>128</v>
      </c>
      <c r="D80" s="26" t="s">
        <v>10</v>
      </c>
      <c r="E80" s="26">
        <v>185</v>
      </c>
      <c r="F80" s="6">
        <f t="shared" si="11"/>
        <v>58.917197452229296</v>
      </c>
      <c r="G80" s="7">
        <v>23</v>
      </c>
      <c r="H80" s="7">
        <v>10</v>
      </c>
      <c r="I80" s="7">
        <v>8</v>
      </c>
      <c r="J80" s="7">
        <f t="shared" si="10"/>
        <v>184</v>
      </c>
      <c r="K80" s="7">
        <v>3</v>
      </c>
      <c r="L80" s="8">
        <v>4</v>
      </c>
      <c r="M80" s="8">
        <v>4</v>
      </c>
      <c r="N80" s="8" t="s">
        <v>39</v>
      </c>
      <c r="O80" s="8">
        <v>4</v>
      </c>
      <c r="P80" s="21">
        <v>0.55000000000000004</v>
      </c>
      <c r="Q80" s="8" t="s">
        <v>70</v>
      </c>
      <c r="R80" s="26" t="s">
        <v>128</v>
      </c>
      <c r="S80" s="9" t="s">
        <v>121</v>
      </c>
      <c r="T80" s="9" t="s">
        <v>43</v>
      </c>
      <c r="U80" s="5">
        <v>1</v>
      </c>
      <c r="V80" s="5" t="s">
        <v>129</v>
      </c>
      <c r="W80">
        <v>64</v>
      </c>
    </row>
    <row r="81" spans="1:23" ht="30">
      <c r="A81">
        <f t="shared" si="9"/>
        <v>187</v>
      </c>
      <c r="B81" s="58" t="s">
        <v>29</v>
      </c>
      <c r="C81" s="58">
        <v>164</v>
      </c>
      <c r="D81" s="58" t="s">
        <v>26</v>
      </c>
      <c r="E81" s="58">
        <v>163</v>
      </c>
      <c r="F81" s="18">
        <f t="shared" si="11"/>
        <v>51.910828025477706</v>
      </c>
      <c r="G81" s="16">
        <v>17</v>
      </c>
      <c r="H81" s="16">
        <v>2</v>
      </c>
      <c r="I81" s="16">
        <v>11</v>
      </c>
      <c r="J81" s="16">
        <f t="shared" si="10"/>
        <v>187</v>
      </c>
      <c r="K81" s="16">
        <v>2</v>
      </c>
      <c r="L81" s="17">
        <v>3</v>
      </c>
      <c r="M81" s="17">
        <v>4</v>
      </c>
      <c r="N81" s="17" t="s">
        <v>40</v>
      </c>
      <c r="O81" s="17">
        <v>2</v>
      </c>
      <c r="P81" s="59">
        <v>0.05</v>
      </c>
      <c r="Q81" s="17" t="s">
        <v>251</v>
      </c>
      <c r="R81" s="58" t="s">
        <v>29</v>
      </c>
      <c r="S81" s="19"/>
      <c r="T81" s="19">
        <v>3</v>
      </c>
      <c r="U81" s="20">
        <v>1</v>
      </c>
      <c r="V81" s="20" t="s">
        <v>148</v>
      </c>
      <c r="W81">
        <v>65</v>
      </c>
    </row>
    <row r="82" spans="1:23">
      <c r="A82">
        <f t="shared" si="9"/>
        <v>189</v>
      </c>
      <c r="B82" s="58" t="s">
        <v>29</v>
      </c>
      <c r="C82" s="58">
        <v>120</v>
      </c>
      <c r="D82" s="58" t="s">
        <v>10</v>
      </c>
      <c r="E82" s="58">
        <v>215</v>
      </c>
      <c r="F82" s="18">
        <f t="shared" si="11"/>
        <v>68.471337579617838</v>
      </c>
      <c r="G82" s="16">
        <v>27</v>
      </c>
      <c r="H82" s="16">
        <v>1</v>
      </c>
      <c r="I82" s="16">
        <v>7</v>
      </c>
      <c r="J82" s="16">
        <f t="shared" si="10"/>
        <v>189</v>
      </c>
      <c r="K82" s="16">
        <v>2</v>
      </c>
      <c r="L82" s="17">
        <v>2</v>
      </c>
      <c r="M82" s="17">
        <v>4</v>
      </c>
      <c r="N82" s="17" t="s">
        <v>40</v>
      </c>
      <c r="O82" s="17">
        <v>2</v>
      </c>
      <c r="P82" s="59">
        <v>0.05</v>
      </c>
      <c r="Q82" s="17" t="s">
        <v>251</v>
      </c>
      <c r="R82" s="58" t="s">
        <v>29</v>
      </c>
      <c r="S82" s="19"/>
      <c r="T82" s="19">
        <v>3</v>
      </c>
      <c r="U82" s="20">
        <v>1</v>
      </c>
      <c r="V82" s="20" t="s">
        <v>122</v>
      </c>
      <c r="W82">
        <v>66</v>
      </c>
    </row>
    <row r="83" spans="1:23">
      <c r="A83">
        <f t="shared" si="9"/>
        <v>190</v>
      </c>
      <c r="B83" s="58" t="s">
        <v>29</v>
      </c>
      <c r="C83" s="58">
        <v>186</v>
      </c>
      <c r="D83" s="58" t="s">
        <v>10</v>
      </c>
      <c r="E83" s="58">
        <v>145</v>
      </c>
      <c r="F83" s="18">
        <f t="shared" si="11"/>
        <v>46.178343949044582</v>
      </c>
      <c r="G83" s="16">
        <v>19</v>
      </c>
      <c r="H83" s="16">
        <v>1</v>
      </c>
      <c r="I83" s="16">
        <v>10</v>
      </c>
      <c r="J83" s="16">
        <f t="shared" si="10"/>
        <v>190</v>
      </c>
      <c r="K83" s="16">
        <v>1</v>
      </c>
      <c r="L83" s="17">
        <v>3</v>
      </c>
      <c r="M83" s="17">
        <v>4</v>
      </c>
      <c r="N83" s="17" t="s">
        <v>42</v>
      </c>
      <c r="O83" s="17">
        <v>2</v>
      </c>
      <c r="P83" s="59">
        <v>0.15</v>
      </c>
      <c r="Q83" s="17" t="s">
        <v>251</v>
      </c>
      <c r="R83" s="58" t="s">
        <v>29</v>
      </c>
      <c r="S83" s="19"/>
      <c r="T83" s="19">
        <v>3</v>
      </c>
      <c r="U83" s="20">
        <v>1</v>
      </c>
      <c r="V83" s="20" t="s">
        <v>170</v>
      </c>
      <c r="W83">
        <v>67</v>
      </c>
    </row>
    <row r="84" spans="1:23" ht="45">
      <c r="A84">
        <f t="shared" si="9"/>
        <v>192</v>
      </c>
      <c r="B84" s="58" t="s">
        <v>29</v>
      </c>
      <c r="C84" s="58">
        <v>165</v>
      </c>
      <c r="D84" s="58" t="s">
        <v>9</v>
      </c>
      <c r="E84" s="58">
        <v>128</v>
      </c>
      <c r="F84" s="18">
        <f t="shared" si="11"/>
        <v>40.764331210191081</v>
      </c>
      <c r="G84" s="16">
        <v>16</v>
      </c>
      <c r="H84" s="16">
        <v>4</v>
      </c>
      <c r="I84" s="16">
        <v>12</v>
      </c>
      <c r="J84" s="16">
        <f t="shared" si="10"/>
        <v>192</v>
      </c>
      <c r="K84" s="16">
        <v>2</v>
      </c>
      <c r="L84" s="17">
        <v>2</v>
      </c>
      <c r="M84" s="17">
        <v>4</v>
      </c>
      <c r="N84" s="17" t="s">
        <v>40</v>
      </c>
      <c r="O84" s="17">
        <v>2</v>
      </c>
      <c r="P84" s="59">
        <v>0.05</v>
      </c>
      <c r="Q84" s="17" t="s">
        <v>251</v>
      </c>
      <c r="R84" s="58" t="s">
        <v>29</v>
      </c>
      <c r="S84" s="19"/>
      <c r="T84" s="19">
        <v>3</v>
      </c>
      <c r="U84" s="20">
        <v>1</v>
      </c>
      <c r="V84" s="20" t="s">
        <v>162</v>
      </c>
      <c r="W84">
        <v>68</v>
      </c>
    </row>
    <row r="85" spans="1:23" ht="26.25">
      <c r="A85">
        <f t="shared" si="9"/>
        <v>196</v>
      </c>
      <c r="B85" s="58" t="s">
        <v>29</v>
      </c>
      <c r="C85" s="58">
        <v>121</v>
      </c>
      <c r="D85" s="58" t="s">
        <v>10</v>
      </c>
      <c r="E85" s="58">
        <v>158</v>
      </c>
      <c r="F85" s="18">
        <f t="shared" si="11"/>
        <v>50.318471337579616</v>
      </c>
      <c r="G85" s="16">
        <v>28</v>
      </c>
      <c r="H85" s="16">
        <v>3</v>
      </c>
      <c r="I85" s="16">
        <v>7</v>
      </c>
      <c r="J85" s="16">
        <f t="shared" si="10"/>
        <v>196</v>
      </c>
      <c r="K85" s="16">
        <v>2</v>
      </c>
      <c r="L85" s="17">
        <v>2</v>
      </c>
      <c r="M85" s="17">
        <v>4</v>
      </c>
      <c r="N85" s="17" t="s">
        <v>40</v>
      </c>
      <c r="O85" s="17">
        <v>2</v>
      </c>
      <c r="P85" s="59">
        <v>0.05</v>
      </c>
      <c r="Q85" s="17" t="s">
        <v>251</v>
      </c>
      <c r="R85" s="58" t="s">
        <v>29</v>
      </c>
      <c r="S85" s="19"/>
      <c r="T85" s="19">
        <v>3</v>
      </c>
      <c r="U85" s="20">
        <v>1</v>
      </c>
      <c r="V85" s="20" t="s">
        <v>123</v>
      </c>
      <c r="W85">
        <v>69</v>
      </c>
    </row>
    <row r="86" spans="1:23">
      <c r="A86">
        <f t="shared" si="9"/>
        <v>198</v>
      </c>
      <c r="B86" s="58" t="s">
        <v>29</v>
      </c>
      <c r="C86" s="58">
        <v>27</v>
      </c>
      <c r="D86" s="58" t="s">
        <v>10</v>
      </c>
      <c r="E86" s="58">
        <v>180</v>
      </c>
      <c r="F86" s="18">
        <f t="shared" si="11"/>
        <v>57.324840764331206</v>
      </c>
      <c r="G86" s="16">
        <v>22</v>
      </c>
      <c r="H86" s="16">
        <v>6</v>
      </c>
      <c r="I86" s="16">
        <v>9</v>
      </c>
      <c r="J86" s="16">
        <f t="shared" si="10"/>
        <v>198</v>
      </c>
      <c r="K86" s="16">
        <v>1</v>
      </c>
      <c r="L86" s="17">
        <v>2</v>
      </c>
      <c r="M86" s="17">
        <v>4</v>
      </c>
      <c r="N86" s="17" t="s">
        <v>40</v>
      </c>
      <c r="O86" s="17">
        <v>2</v>
      </c>
      <c r="P86" s="59">
        <v>0.05</v>
      </c>
      <c r="Q86" s="17" t="s">
        <v>251</v>
      </c>
      <c r="R86" s="58" t="s">
        <v>29</v>
      </c>
      <c r="S86" s="19"/>
      <c r="T86" s="19">
        <v>3</v>
      </c>
      <c r="U86" s="20">
        <v>1</v>
      </c>
      <c r="V86" s="20"/>
      <c r="W86">
        <v>70</v>
      </c>
    </row>
    <row r="87" spans="1:23">
      <c r="A87">
        <f t="shared" si="9"/>
        <v>198</v>
      </c>
      <c r="B87" s="58" t="s">
        <v>29</v>
      </c>
      <c r="C87" s="58">
        <v>145</v>
      </c>
      <c r="D87" s="58" t="s">
        <v>10</v>
      </c>
      <c r="E87" s="58">
        <v>215</v>
      </c>
      <c r="F87" s="18">
        <f t="shared" si="11"/>
        <v>68.471337579617838</v>
      </c>
      <c r="G87" s="16">
        <v>18</v>
      </c>
      <c r="H87" s="16">
        <v>4</v>
      </c>
      <c r="I87" s="16">
        <v>11</v>
      </c>
      <c r="J87" s="16">
        <f t="shared" si="10"/>
        <v>198</v>
      </c>
      <c r="K87" s="16">
        <v>2</v>
      </c>
      <c r="L87" s="17">
        <v>2</v>
      </c>
      <c r="M87" s="17">
        <v>4</v>
      </c>
      <c r="N87" s="17" t="s">
        <v>42</v>
      </c>
      <c r="O87" s="17">
        <v>2</v>
      </c>
      <c r="P87" s="59">
        <v>0.05</v>
      </c>
      <c r="Q87" s="17" t="s">
        <v>251</v>
      </c>
      <c r="R87" s="58" t="s">
        <v>29</v>
      </c>
      <c r="S87" s="19"/>
      <c r="T87" s="19">
        <v>3</v>
      </c>
      <c r="U87" s="20">
        <v>1</v>
      </c>
      <c r="V87" s="20" t="s">
        <v>147</v>
      </c>
      <c r="W87">
        <v>71</v>
      </c>
    </row>
    <row r="88" spans="1:23" ht="26.25">
      <c r="A88">
        <f t="shared" si="9"/>
        <v>200</v>
      </c>
      <c r="B88" s="26" t="s">
        <v>29</v>
      </c>
      <c r="C88" s="26">
        <v>4</v>
      </c>
      <c r="D88" s="26" t="s">
        <v>10</v>
      </c>
      <c r="E88" s="26">
        <v>204</v>
      </c>
      <c r="F88" s="6">
        <f t="shared" si="11"/>
        <v>64.968152866242036</v>
      </c>
      <c r="G88" s="7">
        <v>20</v>
      </c>
      <c r="H88" s="7">
        <v>4</v>
      </c>
      <c r="I88" s="7">
        <v>10</v>
      </c>
      <c r="J88" s="7">
        <f t="shared" si="10"/>
        <v>200</v>
      </c>
      <c r="K88" s="7">
        <v>2</v>
      </c>
      <c r="L88" s="8">
        <v>2</v>
      </c>
      <c r="M88" s="8">
        <v>4</v>
      </c>
      <c r="N88" s="8" t="s">
        <v>40</v>
      </c>
      <c r="O88" s="8">
        <v>2</v>
      </c>
      <c r="P88" s="29">
        <v>0.05</v>
      </c>
      <c r="Q88" s="8" t="s">
        <v>251</v>
      </c>
      <c r="R88" s="26" t="s">
        <v>74</v>
      </c>
      <c r="S88" s="9"/>
      <c r="T88" s="9">
        <v>3</v>
      </c>
      <c r="U88" s="5">
        <v>1</v>
      </c>
      <c r="V88" s="5" t="s">
        <v>79</v>
      </c>
      <c r="W88">
        <v>72</v>
      </c>
    </row>
    <row r="89" spans="1:23" ht="39">
      <c r="A89">
        <f t="shared" si="9"/>
        <v>200</v>
      </c>
      <c r="B89" s="26" t="s">
        <v>29</v>
      </c>
      <c r="C89" s="26">
        <v>6</v>
      </c>
      <c r="D89" s="26" t="s">
        <v>10</v>
      </c>
      <c r="E89" s="26">
        <v>240</v>
      </c>
      <c r="F89" s="6">
        <f t="shared" si="11"/>
        <v>76.43312101910827</v>
      </c>
      <c r="G89" s="7">
        <v>20</v>
      </c>
      <c r="H89" s="7">
        <v>3</v>
      </c>
      <c r="I89" s="7">
        <v>10</v>
      </c>
      <c r="J89" s="7">
        <f t="shared" si="10"/>
        <v>200</v>
      </c>
      <c r="K89" s="7">
        <v>3</v>
      </c>
      <c r="L89" s="8">
        <v>3</v>
      </c>
      <c r="M89" s="8">
        <v>4</v>
      </c>
      <c r="N89" s="8" t="s">
        <v>42</v>
      </c>
      <c r="O89" s="8">
        <v>3</v>
      </c>
      <c r="P89" s="29">
        <v>0.35</v>
      </c>
      <c r="Q89" s="8" t="s">
        <v>251</v>
      </c>
      <c r="R89" s="26" t="s">
        <v>76</v>
      </c>
      <c r="S89" s="9" t="s">
        <v>78</v>
      </c>
      <c r="T89" s="9" t="s">
        <v>43</v>
      </c>
      <c r="U89" s="5">
        <v>1</v>
      </c>
      <c r="V89" s="5" t="s">
        <v>83</v>
      </c>
      <c r="W89">
        <v>73</v>
      </c>
    </row>
    <row r="90" spans="1:23" ht="26.25">
      <c r="A90">
        <f t="shared" si="9"/>
        <v>200</v>
      </c>
      <c r="B90" s="58" t="s">
        <v>29</v>
      </c>
      <c r="C90" s="58">
        <v>9</v>
      </c>
      <c r="D90" s="58" t="s">
        <v>10</v>
      </c>
      <c r="E90" s="58">
        <v>170</v>
      </c>
      <c r="F90" s="18">
        <f t="shared" si="11"/>
        <v>54.140127388535028</v>
      </c>
      <c r="G90" s="16">
        <v>20</v>
      </c>
      <c r="H90" s="16">
        <v>5</v>
      </c>
      <c r="I90" s="16">
        <v>10</v>
      </c>
      <c r="J90" s="16">
        <f t="shared" si="10"/>
        <v>200</v>
      </c>
      <c r="K90" s="16">
        <v>2</v>
      </c>
      <c r="L90" s="17">
        <v>2</v>
      </c>
      <c r="M90" s="17">
        <v>4</v>
      </c>
      <c r="N90" s="17" t="s">
        <v>40</v>
      </c>
      <c r="O90" s="17">
        <v>2</v>
      </c>
      <c r="P90" s="59">
        <v>0.05</v>
      </c>
      <c r="Q90" s="17" t="s">
        <v>251</v>
      </c>
      <c r="R90" s="58" t="s">
        <v>29</v>
      </c>
      <c r="S90" s="19"/>
      <c r="T90" s="19">
        <v>3</v>
      </c>
      <c r="U90" s="20">
        <v>1</v>
      </c>
      <c r="V90" s="20" t="s">
        <v>91</v>
      </c>
      <c r="W90">
        <v>74</v>
      </c>
    </row>
    <row r="91" spans="1:23" ht="26.25">
      <c r="A91">
        <f t="shared" si="9"/>
        <v>200</v>
      </c>
      <c r="B91" s="58" t="s">
        <v>29</v>
      </c>
      <c r="C91" s="58">
        <v>10</v>
      </c>
      <c r="D91" s="58" t="s">
        <v>10</v>
      </c>
      <c r="E91" s="58">
        <v>245</v>
      </c>
      <c r="F91" s="18">
        <f t="shared" si="11"/>
        <v>78.02547770700636</v>
      </c>
      <c r="G91" s="16">
        <v>20</v>
      </c>
      <c r="H91" s="16">
        <v>4</v>
      </c>
      <c r="I91" s="16">
        <v>10</v>
      </c>
      <c r="J91" s="16">
        <f t="shared" si="10"/>
        <v>200</v>
      </c>
      <c r="K91" s="16">
        <v>2</v>
      </c>
      <c r="L91" s="17">
        <v>3</v>
      </c>
      <c r="M91" s="17">
        <v>4</v>
      </c>
      <c r="N91" s="17" t="s">
        <v>42</v>
      </c>
      <c r="O91" s="17">
        <v>2</v>
      </c>
      <c r="P91" s="59">
        <v>0.05</v>
      </c>
      <c r="Q91" s="17" t="s">
        <v>251</v>
      </c>
      <c r="R91" s="58" t="s">
        <v>29</v>
      </c>
      <c r="S91" s="19"/>
      <c r="T91" s="19">
        <v>3</v>
      </c>
      <c r="U91" s="20">
        <v>1</v>
      </c>
      <c r="V91" s="20" t="s">
        <v>92</v>
      </c>
      <c r="W91">
        <v>75</v>
      </c>
    </row>
    <row r="92" spans="1:23" ht="39">
      <c r="A92">
        <f t="shared" si="9"/>
        <v>200</v>
      </c>
      <c r="B92" s="26" t="s">
        <v>29</v>
      </c>
      <c r="C92" s="26">
        <v>152</v>
      </c>
      <c r="D92" s="26" t="s">
        <v>10</v>
      </c>
      <c r="E92" s="26">
        <v>200</v>
      </c>
      <c r="F92" s="6">
        <f t="shared" si="11"/>
        <v>63.694267515923563</v>
      </c>
      <c r="G92" s="7">
        <v>25</v>
      </c>
      <c r="H92" s="7">
        <v>10</v>
      </c>
      <c r="I92" s="7">
        <v>8</v>
      </c>
      <c r="J92" s="7">
        <f t="shared" si="10"/>
        <v>200</v>
      </c>
      <c r="K92" s="7">
        <v>3</v>
      </c>
      <c r="L92" s="8">
        <v>4</v>
      </c>
      <c r="M92" s="8">
        <v>4</v>
      </c>
      <c r="N92" s="8" t="s">
        <v>42</v>
      </c>
      <c r="O92" s="8">
        <v>3</v>
      </c>
      <c r="P92" s="21">
        <v>0.55000000000000004</v>
      </c>
      <c r="Q92" s="8" t="s">
        <v>70</v>
      </c>
      <c r="R92" s="26" t="s">
        <v>30</v>
      </c>
      <c r="S92" s="9" t="s">
        <v>159</v>
      </c>
      <c r="T92" s="9" t="s">
        <v>43</v>
      </c>
      <c r="U92" s="5">
        <v>1</v>
      </c>
      <c r="V92" s="5" t="s">
        <v>152</v>
      </c>
      <c r="W92">
        <v>76</v>
      </c>
    </row>
    <row r="93" spans="1:23" ht="39">
      <c r="A93">
        <f t="shared" si="9"/>
        <v>200</v>
      </c>
      <c r="B93" s="26" t="s">
        <v>29</v>
      </c>
      <c r="C93" s="26">
        <v>200</v>
      </c>
      <c r="D93" s="26" t="s">
        <v>10</v>
      </c>
      <c r="E93" s="26">
        <v>145</v>
      </c>
      <c r="F93" s="6">
        <f t="shared" si="11"/>
        <v>46.178343949044582</v>
      </c>
      <c r="G93" s="7">
        <v>20</v>
      </c>
      <c r="H93" s="7">
        <v>3</v>
      </c>
      <c r="I93" s="7">
        <v>10</v>
      </c>
      <c r="J93" s="7">
        <f t="shared" si="10"/>
        <v>200</v>
      </c>
      <c r="K93" s="7">
        <v>2</v>
      </c>
      <c r="L93" s="8">
        <v>3</v>
      </c>
      <c r="M93" s="8">
        <v>4</v>
      </c>
      <c r="N93" s="8" t="s">
        <v>42</v>
      </c>
      <c r="O93" s="8">
        <v>3</v>
      </c>
      <c r="P93" s="29">
        <v>0.3</v>
      </c>
      <c r="Q93" s="8" t="s">
        <v>251</v>
      </c>
      <c r="R93" s="26" t="s">
        <v>30</v>
      </c>
      <c r="S93" s="9" t="s">
        <v>192</v>
      </c>
      <c r="T93" s="9" t="s">
        <v>43</v>
      </c>
      <c r="U93" s="5">
        <v>1</v>
      </c>
      <c r="V93" s="5" t="s">
        <v>187</v>
      </c>
      <c r="W93">
        <v>77</v>
      </c>
    </row>
    <row r="94" spans="1:23" ht="45">
      <c r="A94">
        <f t="shared" si="9"/>
        <v>207</v>
      </c>
      <c r="B94" s="58" t="s">
        <v>29</v>
      </c>
      <c r="C94" s="58">
        <v>228</v>
      </c>
      <c r="D94" s="58" t="s">
        <v>9</v>
      </c>
      <c r="E94" s="58" t="s">
        <v>69</v>
      </c>
      <c r="F94" s="18" t="s">
        <v>249</v>
      </c>
      <c r="G94" s="16">
        <v>23</v>
      </c>
      <c r="H94" s="16">
        <v>4</v>
      </c>
      <c r="I94" s="16">
        <v>9</v>
      </c>
      <c r="J94" s="16">
        <f t="shared" si="10"/>
        <v>207</v>
      </c>
      <c r="K94" s="16">
        <v>2</v>
      </c>
      <c r="L94" s="17">
        <v>4</v>
      </c>
      <c r="M94" s="17">
        <v>4</v>
      </c>
      <c r="N94" s="17" t="s">
        <v>39</v>
      </c>
      <c r="O94" s="17">
        <v>4</v>
      </c>
      <c r="P94" s="59">
        <v>0.45</v>
      </c>
      <c r="Q94" s="17" t="s">
        <v>251</v>
      </c>
      <c r="R94" s="58" t="s">
        <v>29</v>
      </c>
      <c r="S94" s="19"/>
      <c r="T94" s="19">
        <v>3</v>
      </c>
      <c r="U94" s="20">
        <v>1</v>
      </c>
      <c r="V94" s="20" t="s">
        <v>212</v>
      </c>
      <c r="W94">
        <v>1</v>
      </c>
    </row>
    <row r="95" spans="1:23">
      <c r="A95">
        <f t="shared" si="9"/>
        <v>210</v>
      </c>
      <c r="B95" s="58" t="s">
        <v>29</v>
      </c>
      <c r="C95" s="58">
        <v>125</v>
      </c>
      <c r="D95" s="58" t="s">
        <v>10</v>
      </c>
      <c r="E95" s="58">
        <v>190</v>
      </c>
      <c r="F95" s="18">
        <f>SUM(E95/3.14)</f>
        <v>60.509554140127385</v>
      </c>
      <c r="G95" s="16">
        <v>21</v>
      </c>
      <c r="H95" s="16">
        <v>3</v>
      </c>
      <c r="I95" s="16">
        <v>10</v>
      </c>
      <c r="J95" s="16">
        <f t="shared" si="10"/>
        <v>210</v>
      </c>
      <c r="K95" s="16">
        <v>2</v>
      </c>
      <c r="L95" s="17">
        <v>2</v>
      </c>
      <c r="M95" s="17">
        <v>4</v>
      </c>
      <c r="N95" s="17" t="s">
        <v>40</v>
      </c>
      <c r="O95" s="17">
        <v>2</v>
      </c>
      <c r="P95" s="59">
        <v>0.05</v>
      </c>
      <c r="Q95" s="17" t="s">
        <v>251</v>
      </c>
      <c r="R95" s="58" t="s">
        <v>29</v>
      </c>
      <c r="S95" s="19"/>
      <c r="T95" s="19">
        <v>3</v>
      </c>
      <c r="U95" s="20">
        <v>1</v>
      </c>
      <c r="V95" s="20"/>
      <c r="W95">
        <v>2</v>
      </c>
    </row>
    <row r="96" spans="1:23">
      <c r="A96">
        <f t="shared" si="9"/>
        <v>210</v>
      </c>
      <c r="B96" s="26" t="s">
        <v>29</v>
      </c>
      <c r="C96" s="26">
        <v>202</v>
      </c>
      <c r="D96" s="26" t="s">
        <v>10</v>
      </c>
      <c r="E96" s="26">
        <v>188</v>
      </c>
      <c r="F96" s="6">
        <f>SUM(E96/3.14)</f>
        <v>59.872611464968152</v>
      </c>
      <c r="G96" s="7">
        <v>21</v>
      </c>
      <c r="H96" s="7">
        <v>5</v>
      </c>
      <c r="I96" s="7">
        <v>10</v>
      </c>
      <c r="J96" s="7">
        <f t="shared" si="10"/>
        <v>210</v>
      </c>
      <c r="K96" s="7">
        <v>2</v>
      </c>
      <c r="L96" s="8">
        <v>2</v>
      </c>
      <c r="M96" s="8">
        <v>4</v>
      </c>
      <c r="N96" s="8" t="s">
        <v>40</v>
      </c>
      <c r="O96" s="8">
        <v>2</v>
      </c>
      <c r="P96" s="29">
        <v>0.05</v>
      </c>
      <c r="Q96" s="8" t="s">
        <v>251</v>
      </c>
      <c r="R96" s="26" t="s">
        <v>139</v>
      </c>
      <c r="S96" s="9"/>
      <c r="T96" s="9">
        <v>3</v>
      </c>
      <c r="U96" s="5">
        <v>1</v>
      </c>
      <c r="V96" s="5" t="s">
        <v>189</v>
      </c>
      <c r="W96">
        <v>3</v>
      </c>
    </row>
    <row r="97" spans="1:23">
      <c r="A97">
        <f t="shared" si="9"/>
        <v>216</v>
      </c>
      <c r="B97" s="58" t="s">
        <v>29</v>
      </c>
      <c r="C97" s="58">
        <v>160</v>
      </c>
      <c r="D97" s="58" t="s">
        <v>10</v>
      </c>
      <c r="E97" s="58">
        <v>220</v>
      </c>
      <c r="F97" s="18">
        <f>SUM(E97/3.14)</f>
        <v>70.063694267515928</v>
      </c>
      <c r="G97" s="16">
        <v>27</v>
      </c>
      <c r="H97" s="16">
        <v>6</v>
      </c>
      <c r="I97" s="16">
        <v>8</v>
      </c>
      <c r="J97" s="16">
        <f t="shared" si="10"/>
        <v>216</v>
      </c>
      <c r="K97" s="16">
        <v>1</v>
      </c>
      <c r="L97" s="17">
        <v>2</v>
      </c>
      <c r="M97" s="17">
        <v>4</v>
      </c>
      <c r="N97" s="17" t="s">
        <v>40</v>
      </c>
      <c r="O97" s="17">
        <v>2</v>
      </c>
      <c r="P97" s="59">
        <v>0.05</v>
      </c>
      <c r="Q97" s="17" t="s">
        <v>251</v>
      </c>
      <c r="R97" s="58" t="s">
        <v>29</v>
      </c>
      <c r="S97" s="19"/>
      <c r="T97" s="19">
        <v>3</v>
      </c>
      <c r="U97" s="20">
        <v>1</v>
      </c>
      <c r="V97" s="20"/>
      <c r="W97">
        <v>4</v>
      </c>
    </row>
    <row r="98" spans="1:23" ht="45">
      <c r="A98">
        <f t="shared" ref="A98:A129" si="12">SUM(G98*I98)</f>
        <v>216</v>
      </c>
      <c r="B98" s="26" t="s">
        <v>29</v>
      </c>
      <c r="C98" s="26">
        <v>149</v>
      </c>
      <c r="D98" s="26" t="s">
        <v>10</v>
      </c>
      <c r="E98" s="26" t="s">
        <v>260</v>
      </c>
      <c r="F98" s="6" t="s">
        <v>244</v>
      </c>
      <c r="G98" s="7">
        <v>24</v>
      </c>
      <c r="H98" s="7">
        <v>9</v>
      </c>
      <c r="I98" s="7">
        <v>9</v>
      </c>
      <c r="J98" s="7">
        <f t="shared" ref="J98:J129" si="13">SUM(I98*G98)</f>
        <v>216</v>
      </c>
      <c r="K98" s="7">
        <v>3</v>
      </c>
      <c r="L98" s="8">
        <v>4</v>
      </c>
      <c r="M98" s="8">
        <v>4</v>
      </c>
      <c r="N98" s="8" t="s">
        <v>42</v>
      </c>
      <c r="O98" s="8">
        <v>3</v>
      </c>
      <c r="P98" s="21">
        <v>0.55000000000000004</v>
      </c>
      <c r="Q98" s="8" t="s">
        <v>70</v>
      </c>
      <c r="R98" s="26" t="s">
        <v>30</v>
      </c>
      <c r="S98" s="9" t="s">
        <v>137</v>
      </c>
      <c r="T98" s="9" t="s">
        <v>43</v>
      </c>
      <c r="U98" s="5">
        <v>1</v>
      </c>
      <c r="V98" s="5" t="s">
        <v>150</v>
      </c>
      <c r="W98">
        <v>5</v>
      </c>
    </row>
    <row r="99" spans="1:23" ht="39">
      <c r="A99">
        <f t="shared" si="12"/>
        <v>220</v>
      </c>
      <c r="B99" s="26" t="s">
        <v>29</v>
      </c>
      <c r="C99" s="26">
        <v>253</v>
      </c>
      <c r="D99" s="26" t="s">
        <v>10</v>
      </c>
      <c r="E99" s="26">
        <v>233</v>
      </c>
      <c r="F99" s="6">
        <f t="shared" ref="F99:F107" si="14">SUM(E99/3.14)</f>
        <v>74.203821656050948</v>
      </c>
      <c r="G99" s="7">
        <v>22</v>
      </c>
      <c r="H99" s="7">
        <v>7</v>
      </c>
      <c r="I99" s="7">
        <v>10</v>
      </c>
      <c r="J99" s="7">
        <f t="shared" si="13"/>
        <v>220</v>
      </c>
      <c r="K99" s="7">
        <v>2</v>
      </c>
      <c r="L99" s="8">
        <v>4</v>
      </c>
      <c r="M99" s="8">
        <v>4</v>
      </c>
      <c r="N99" s="8" t="s">
        <v>39</v>
      </c>
      <c r="O99" s="8">
        <v>4</v>
      </c>
      <c r="P99" s="21">
        <v>0.7</v>
      </c>
      <c r="Q99" s="8" t="s">
        <v>70</v>
      </c>
      <c r="R99" s="26" t="s">
        <v>76</v>
      </c>
      <c r="S99" s="9" t="s">
        <v>138</v>
      </c>
      <c r="T99" s="9" t="s">
        <v>43</v>
      </c>
      <c r="U99" s="5">
        <v>1</v>
      </c>
      <c r="V99" s="5" t="s">
        <v>226</v>
      </c>
      <c r="W99">
        <v>6</v>
      </c>
    </row>
    <row r="100" spans="1:23" ht="26.25">
      <c r="A100">
        <f t="shared" si="12"/>
        <v>220</v>
      </c>
      <c r="B100" s="58" t="s">
        <v>29</v>
      </c>
      <c r="C100" s="58">
        <v>254</v>
      </c>
      <c r="D100" s="58" t="s">
        <v>10</v>
      </c>
      <c r="E100" s="58">
        <v>305</v>
      </c>
      <c r="F100" s="18">
        <f t="shared" si="14"/>
        <v>97.133757961783431</v>
      </c>
      <c r="G100" s="16">
        <v>22</v>
      </c>
      <c r="H100" s="16">
        <v>8</v>
      </c>
      <c r="I100" s="16">
        <v>10</v>
      </c>
      <c r="J100" s="16">
        <f t="shared" si="13"/>
        <v>220</v>
      </c>
      <c r="K100" s="16">
        <v>2</v>
      </c>
      <c r="L100" s="17">
        <v>3</v>
      </c>
      <c r="M100" s="17">
        <v>4</v>
      </c>
      <c r="N100" s="17" t="s">
        <v>42</v>
      </c>
      <c r="O100" s="17">
        <v>2</v>
      </c>
      <c r="P100" s="59">
        <v>0.15</v>
      </c>
      <c r="Q100" s="17" t="s">
        <v>251</v>
      </c>
      <c r="R100" s="58" t="s">
        <v>29</v>
      </c>
      <c r="S100" s="19"/>
      <c r="T100" s="19">
        <v>3</v>
      </c>
      <c r="U100" s="20">
        <v>1</v>
      </c>
      <c r="V100" s="20" t="s">
        <v>227</v>
      </c>
      <c r="W100">
        <v>7</v>
      </c>
    </row>
    <row r="101" spans="1:23" ht="39">
      <c r="A101">
        <f t="shared" si="12"/>
        <v>220</v>
      </c>
      <c r="B101" s="26" t="s">
        <v>29</v>
      </c>
      <c r="C101" s="26">
        <v>130</v>
      </c>
      <c r="D101" s="26" t="s">
        <v>10</v>
      </c>
      <c r="E101" s="26">
        <v>248</v>
      </c>
      <c r="F101" s="6">
        <f t="shared" si="14"/>
        <v>78.980891719745216</v>
      </c>
      <c r="G101" s="7">
        <v>22</v>
      </c>
      <c r="H101" s="7">
        <v>3</v>
      </c>
      <c r="I101" s="7">
        <v>10</v>
      </c>
      <c r="J101" s="7">
        <f t="shared" si="13"/>
        <v>220</v>
      </c>
      <c r="K101" s="7">
        <v>3</v>
      </c>
      <c r="L101" s="8">
        <v>4</v>
      </c>
      <c r="M101" s="8">
        <v>4</v>
      </c>
      <c r="N101" s="8" t="s">
        <v>39</v>
      </c>
      <c r="O101" s="8">
        <v>4</v>
      </c>
      <c r="P101" s="21">
        <v>0.55000000000000004</v>
      </c>
      <c r="Q101" s="8" t="s">
        <v>70</v>
      </c>
      <c r="R101" s="26" t="s">
        <v>30</v>
      </c>
      <c r="S101" s="9" t="s">
        <v>137</v>
      </c>
      <c r="T101" s="9" t="s">
        <v>43</v>
      </c>
      <c r="U101" s="5">
        <v>1</v>
      </c>
      <c r="V101" s="5" t="s">
        <v>131</v>
      </c>
      <c r="W101">
        <v>8</v>
      </c>
    </row>
    <row r="102" spans="1:23">
      <c r="A102">
        <f t="shared" si="12"/>
        <v>224</v>
      </c>
      <c r="B102" s="26" t="s">
        <v>29</v>
      </c>
      <c r="C102" s="26">
        <v>131</v>
      </c>
      <c r="D102" s="26" t="s">
        <v>10</v>
      </c>
      <c r="E102" s="26">
        <v>210</v>
      </c>
      <c r="F102" s="6">
        <f t="shared" si="14"/>
        <v>66.878980891719749</v>
      </c>
      <c r="G102" s="7">
        <v>28</v>
      </c>
      <c r="H102" s="7">
        <v>3</v>
      </c>
      <c r="I102" s="7">
        <v>8</v>
      </c>
      <c r="J102" s="7">
        <f t="shared" si="13"/>
        <v>224</v>
      </c>
      <c r="K102" s="7">
        <v>2</v>
      </c>
      <c r="L102" s="8">
        <v>2</v>
      </c>
      <c r="M102" s="8">
        <v>4</v>
      </c>
      <c r="N102" s="8" t="s">
        <v>40</v>
      </c>
      <c r="O102" s="8">
        <v>2</v>
      </c>
      <c r="P102" s="29">
        <v>0.05</v>
      </c>
      <c r="Q102" s="8" t="s">
        <v>251</v>
      </c>
      <c r="R102" s="26" t="s">
        <v>139</v>
      </c>
      <c r="S102" s="9"/>
      <c r="T102" s="9">
        <v>3</v>
      </c>
      <c r="U102" s="5">
        <v>1</v>
      </c>
      <c r="V102" s="5" t="s">
        <v>132</v>
      </c>
      <c r="W102">
        <v>9</v>
      </c>
    </row>
    <row r="103" spans="1:23" ht="39">
      <c r="A103">
        <f t="shared" si="12"/>
        <v>230</v>
      </c>
      <c r="B103" s="26" t="s">
        <v>29</v>
      </c>
      <c r="C103" s="26">
        <v>230</v>
      </c>
      <c r="D103" s="26" t="s">
        <v>10</v>
      </c>
      <c r="E103" s="26">
        <v>240</v>
      </c>
      <c r="F103" s="6">
        <f t="shared" si="14"/>
        <v>76.43312101910827</v>
      </c>
      <c r="G103" s="7">
        <v>23</v>
      </c>
      <c r="H103" s="7">
        <v>4</v>
      </c>
      <c r="I103" s="7">
        <v>10</v>
      </c>
      <c r="J103" s="7">
        <f t="shared" si="13"/>
        <v>230</v>
      </c>
      <c r="K103" s="7">
        <v>3</v>
      </c>
      <c r="L103" s="8">
        <v>4</v>
      </c>
      <c r="M103" s="8">
        <v>4</v>
      </c>
      <c r="N103" s="8" t="s">
        <v>42</v>
      </c>
      <c r="O103" s="8">
        <v>4</v>
      </c>
      <c r="P103" s="29">
        <v>0.4</v>
      </c>
      <c r="Q103" s="8" t="s">
        <v>251</v>
      </c>
      <c r="R103" s="26" t="s">
        <v>76</v>
      </c>
      <c r="S103" s="9" t="s">
        <v>114</v>
      </c>
      <c r="T103" s="9" t="s">
        <v>43</v>
      </c>
      <c r="U103" s="5">
        <v>1</v>
      </c>
      <c r="V103" s="5" t="s">
        <v>214</v>
      </c>
      <c r="W103">
        <v>10</v>
      </c>
    </row>
    <row r="104" spans="1:23" ht="26.25">
      <c r="A104">
        <f t="shared" si="12"/>
        <v>230</v>
      </c>
      <c r="B104" s="58" t="s">
        <v>29</v>
      </c>
      <c r="C104" s="58">
        <v>234</v>
      </c>
      <c r="D104" s="58" t="s">
        <v>10</v>
      </c>
      <c r="E104" s="58">
        <v>205</v>
      </c>
      <c r="F104" s="18">
        <f t="shared" si="14"/>
        <v>65.28662420382166</v>
      </c>
      <c r="G104" s="16">
        <v>23</v>
      </c>
      <c r="H104" s="16">
        <v>2</v>
      </c>
      <c r="I104" s="16">
        <v>10</v>
      </c>
      <c r="J104" s="16">
        <f t="shared" si="13"/>
        <v>230</v>
      </c>
      <c r="K104" s="16">
        <v>2</v>
      </c>
      <c r="L104" s="17">
        <v>2</v>
      </c>
      <c r="M104" s="17">
        <v>4</v>
      </c>
      <c r="N104" s="17" t="s">
        <v>40</v>
      </c>
      <c r="O104" s="17">
        <v>2</v>
      </c>
      <c r="P104" s="59">
        <v>0.05</v>
      </c>
      <c r="Q104" s="17" t="s">
        <v>251</v>
      </c>
      <c r="R104" s="58" t="s">
        <v>29</v>
      </c>
      <c r="S104" s="19"/>
      <c r="T104" s="19">
        <v>3</v>
      </c>
      <c r="U104" s="20">
        <v>1</v>
      </c>
      <c r="V104" s="20" t="s">
        <v>216</v>
      </c>
      <c r="W104">
        <v>11</v>
      </c>
    </row>
    <row r="105" spans="1:23">
      <c r="A105">
        <f t="shared" si="12"/>
        <v>230</v>
      </c>
      <c r="B105" s="58" t="s">
        <v>29</v>
      </c>
      <c r="C105" s="58">
        <v>235</v>
      </c>
      <c r="D105" s="58" t="s">
        <v>10</v>
      </c>
      <c r="E105" s="58">
        <v>330</v>
      </c>
      <c r="F105" s="18">
        <f t="shared" si="14"/>
        <v>105.09554140127388</v>
      </c>
      <c r="G105" s="16">
        <v>23</v>
      </c>
      <c r="H105" s="16">
        <v>6</v>
      </c>
      <c r="I105" s="16">
        <v>10</v>
      </c>
      <c r="J105" s="16">
        <f t="shared" si="13"/>
        <v>230</v>
      </c>
      <c r="K105" s="16">
        <v>2</v>
      </c>
      <c r="L105" s="17">
        <v>2</v>
      </c>
      <c r="M105" s="17">
        <v>4</v>
      </c>
      <c r="N105" s="17" t="s">
        <v>40</v>
      </c>
      <c r="O105" s="17">
        <v>2</v>
      </c>
      <c r="P105" s="59">
        <v>0.05</v>
      </c>
      <c r="Q105" s="17" t="s">
        <v>251</v>
      </c>
      <c r="R105" s="58" t="s">
        <v>29</v>
      </c>
      <c r="S105" s="19"/>
      <c r="T105" s="19">
        <v>3</v>
      </c>
      <c r="U105" s="20">
        <v>1</v>
      </c>
      <c r="V105" s="20" t="s">
        <v>217</v>
      </c>
      <c r="W105">
        <v>12</v>
      </c>
    </row>
    <row r="106" spans="1:23" ht="51.75">
      <c r="A106">
        <f t="shared" si="12"/>
        <v>230</v>
      </c>
      <c r="B106" s="26" t="s">
        <v>29</v>
      </c>
      <c r="C106" s="26">
        <v>194</v>
      </c>
      <c r="D106" s="26" t="s">
        <v>10</v>
      </c>
      <c r="E106" s="26">
        <v>228</v>
      </c>
      <c r="F106" s="6">
        <f t="shared" si="14"/>
        <v>72.611464968152859</v>
      </c>
      <c r="G106" s="7">
        <v>23</v>
      </c>
      <c r="H106" s="7">
        <v>6</v>
      </c>
      <c r="I106" s="7">
        <v>10</v>
      </c>
      <c r="J106" s="7">
        <f t="shared" si="13"/>
        <v>230</v>
      </c>
      <c r="K106" s="7">
        <v>3</v>
      </c>
      <c r="L106" s="8">
        <v>4</v>
      </c>
      <c r="M106" s="8">
        <v>4</v>
      </c>
      <c r="N106" s="8" t="s">
        <v>39</v>
      </c>
      <c r="O106" s="8">
        <v>4</v>
      </c>
      <c r="P106" s="29">
        <v>0.05</v>
      </c>
      <c r="Q106" s="8" t="s">
        <v>251</v>
      </c>
      <c r="R106" s="26" t="s">
        <v>181</v>
      </c>
      <c r="S106" s="9" t="s">
        <v>169</v>
      </c>
      <c r="T106" s="9" t="s">
        <v>43</v>
      </c>
      <c r="U106" s="5">
        <v>1</v>
      </c>
      <c r="V106" s="5" t="s">
        <v>179</v>
      </c>
      <c r="W106">
        <v>13</v>
      </c>
    </row>
    <row r="107" spans="1:23" ht="39">
      <c r="A107">
        <f t="shared" si="12"/>
        <v>231</v>
      </c>
      <c r="B107" s="26" t="s">
        <v>29</v>
      </c>
      <c r="C107" s="26">
        <v>123</v>
      </c>
      <c r="D107" s="26" t="s">
        <v>10</v>
      </c>
      <c r="E107" s="26">
        <v>220</v>
      </c>
      <c r="F107" s="6">
        <f t="shared" si="14"/>
        <v>70.063694267515928</v>
      </c>
      <c r="G107" s="7">
        <v>21</v>
      </c>
      <c r="H107" s="7">
        <v>2</v>
      </c>
      <c r="I107" s="7">
        <v>11</v>
      </c>
      <c r="J107" s="7">
        <f t="shared" si="13"/>
        <v>231</v>
      </c>
      <c r="K107" s="7">
        <v>3</v>
      </c>
      <c r="L107" s="8">
        <v>4</v>
      </c>
      <c r="M107" s="8">
        <v>4</v>
      </c>
      <c r="N107" s="8" t="s">
        <v>39</v>
      </c>
      <c r="O107" s="8">
        <v>3</v>
      </c>
      <c r="P107" s="21">
        <v>0.6</v>
      </c>
      <c r="Q107" s="8" t="s">
        <v>251</v>
      </c>
      <c r="R107" s="26" t="s">
        <v>30</v>
      </c>
      <c r="S107" s="9" t="s">
        <v>121</v>
      </c>
      <c r="T107" s="9" t="s">
        <v>43</v>
      </c>
      <c r="U107" s="5">
        <v>1</v>
      </c>
      <c r="V107" s="5" t="s">
        <v>125</v>
      </c>
      <c r="W107">
        <v>14</v>
      </c>
    </row>
    <row r="108" spans="1:23" ht="45">
      <c r="A108">
        <f t="shared" si="12"/>
        <v>240</v>
      </c>
      <c r="B108" s="58" t="s">
        <v>29</v>
      </c>
      <c r="C108" s="58">
        <v>146</v>
      </c>
      <c r="D108" s="58" t="s">
        <v>35</v>
      </c>
      <c r="E108" s="58" t="s">
        <v>259</v>
      </c>
      <c r="F108" s="18" t="s">
        <v>243</v>
      </c>
      <c r="G108" s="16">
        <v>20</v>
      </c>
      <c r="H108" s="16">
        <v>1</v>
      </c>
      <c r="I108" s="16">
        <v>12</v>
      </c>
      <c r="J108" s="16">
        <f t="shared" si="13"/>
        <v>240</v>
      </c>
      <c r="K108" s="16">
        <v>3</v>
      </c>
      <c r="L108" s="17">
        <v>2</v>
      </c>
      <c r="M108" s="17">
        <v>4</v>
      </c>
      <c r="N108" s="17" t="s">
        <v>42</v>
      </c>
      <c r="O108" s="17">
        <v>2</v>
      </c>
      <c r="P108" s="59">
        <v>0.05</v>
      </c>
      <c r="Q108" s="17" t="s">
        <v>251</v>
      </c>
      <c r="R108" s="58" t="s">
        <v>29</v>
      </c>
      <c r="S108" s="19"/>
      <c r="T108" s="19">
        <v>3</v>
      </c>
      <c r="U108" s="20">
        <v>1</v>
      </c>
      <c r="V108" s="20" t="s">
        <v>148</v>
      </c>
      <c r="W108">
        <v>15</v>
      </c>
    </row>
    <row r="109" spans="1:23" ht="26.25">
      <c r="A109">
        <f t="shared" si="12"/>
        <v>240</v>
      </c>
      <c r="B109" s="58" t="s">
        <v>29</v>
      </c>
      <c r="C109" s="58">
        <v>190</v>
      </c>
      <c r="D109" s="58" t="s">
        <v>10</v>
      </c>
      <c r="E109" s="58">
        <v>220</v>
      </c>
      <c r="F109" s="18">
        <f>SUM(E109/3.14)</f>
        <v>70.063694267515928</v>
      </c>
      <c r="G109" s="16">
        <v>24</v>
      </c>
      <c r="H109" s="16">
        <v>2</v>
      </c>
      <c r="I109" s="16">
        <v>10</v>
      </c>
      <c r="J109" s="16">
        <f t="shared" si="13"/>
        <v>240</v>
      </c>
      <c r="K109" s="16">
        <v>3</v>
      </c>
      <c r="L109" s="17">
        <v>3</v>
      </c>
      <c r="M109" s="17">
        <v>4</v>
      </c>
      <c r="N109" s="17" t="s">
        <v>42</v>
      </c>
      <c r="O109" s="17">
        <v>2</v>
      </c>
      <c r="P109" s="59">
        <v>0.05</v>
      </c>
      <c r="Q109" s="17" t="s">
        <v>251</v>
      </c>
      <c r="R109" s="58" t="s">
        <v>29</v>
      </c>
      <c r="S109" s="19"/>
      <c r="T109" s="19">
        <v>3</v>
      </c>
      <c r="U109" s="20">
        <v>1</v>
      </c>
      <c r="V109" s="20" t="s">
        <v>176</v>
      </c>
      <c r="W109">
        <v>16</v>
      </c>
    </row>
    <row r="110" spans="1:23" ht="39">
      <c r="A110">
        <f t="shared" si="12"/>
        <v>242</v>
      </c>
      <c r="B110" s="26" t="s">
        <v>29</v>
      </c>
      <c r="C110" s="26">
        <v>1</v>
      </c>
      <c r="D110" s="26" t="s">
        <v>10</v>
      </c>
      <c r="E110" s="26" t="s">
        <v>59</v>
      </c>
      <c r="F110" s="6" t="s">
        <v>229</v>
      </c>
      <c r="G110" s="7">
        <v>22</v>
      </c>
      <c r="H110" s="7">
        <v>3</v>
      </c>
      <c r="I110" s="7">
        <v>11</v>
      </c>
      <c r="J110" s="7">
        <f t="shared" si="13"/>
        <v>242</v>
      </c>
      <c r="K110" s="7">
        <v>2</v>
      </c>
      <c r="L110" s="8">
        <v>2</v>
      </c>
      <c r="M110" s="8">
        <v>4</v>
      </c>
      <c r="N110" s="8" t="s">
        <v>40</v>
      </c>
      <c r="O110" s="8">
        <v>2</v>
      </c>
      <c r="P110" s="29">
        <v>0.05</v>
      </c>
      <c r="Q110" s="8" t="s">
        <v>251</v>
      </c>
      <c r="R110" s="26" t="s">
        <v>74</v>
      </c>
      <c r="S110" s="9"/>
      <c r="T110" s="9">
        <v>3</v>
      </c>
      <c r="U110" s="5">
        <v>1</v>
      </c>
      <c r="V110" s="5" t="s">
        <v>73</v>
      </c>
      <c r="W110">
        <v>17</v>
      </c>
    </row>
    <row r="111" spans="1:23" ht="26.25">
      <c r="A111">
        <f t="shared" si="12"/>
        <v>252</v>
      </c>
      <c r="B111" s="58" t="s">
        <v>29</v>
      </c>
      <c r="C111" s="58">
        <v>119</v>
      </c>
      <c r="D111" s="58" t="s">
        <v>10</v>
      </c>
      <c r="E111" s="58">
        <v>210</v>
      </c>
      <c r="F111" s="18">
        <f t="shared" ref="F111:F136" si="15">SUM(E111/3.14)</f>
        <v>66.878980891719749</v>
      </c>
      <c r="G111" s="16">
        <v>28</v>
      </c>
      <c r="H111" s="16">
        <v>10</v>
      </c>
      <c r="I111" s="16">
        <v>9</v>
      </c>
      <c r="J111" s="16">
        <f t="shared" si="13"/>
        <v>252</v>
      </c>
      <c r="K111" s="16">
        <v>2</v>
      </c>
      <c r="L111" s="17">
        <v>2</v>
      </c>
      <c r="M111" s="17">
        <v>4</v>
      </c>
      <c r="N111" s="17" t="s">
        <v>40</v>
      </c>
      <c r="O111" s="17">
        <v>2</v>
      </c>
      <c r="P111" s="59">
        <v>0.2</v>
      </c>
      <c r="Q111" s="17" t="s">
        <v>251</v>
      </c>
      <c r="R111" s="58" t="s">
        <v>29</v>
      </c>
      <c r="S111" s="19"/>
      <c r="T111" s="19">
        <v>3</v>
      </c>
      <c r="U111" s="20">
        <v>1</v>
      </c>
      <c r="V111" s="20" t="s">
        <v>120</v>
      </c>
      <c r="W111">
        <v>18</v>
      </c>
    </row>
    <row r="112" spans="1:23">
      <c r="A112">
        <f t="shared" si="12"/>
        <v>260</v>
      </c>
      <c r="B112" s="58" t="s">
        <v>29</v>
      </c>
      <c r="C112" s="58">
        <v>184</v>
      </c>
      <c r="D112" s="58" t="s">
        <v>10</v>
      </c>
      <c r="E112" s="58">
        <v>210</v>
      </c>
      <c r="F112" s="18">
        <f t="shared" si="15"/>
        <v>66.878980891719749</v>
      </c>
      <c r="G112" s="16">
        <v>26</v>
      </c>
      <c r="H112" s="16">
        <v>1</v>
      </c>
      <c r="I112" s="16">
        <v>10</v>
      </c>
      <c r="J112" s="16">
        <f t="shared" si="13"/>
        <v>260</v>
      </c>
      <c r="K112" s="16">
        <v>2</v>
      </c>
      <c r="L112" s="17">
        <v>3</v>
      </c>
      <c r="M112" s="17">
        <v>4</v>
      </c>
      <c r="N112" s="17" t="s">
        <v>40</v>
      </c>
      <c r="O112" s="17">
        <v>2</v>
      </c>
      <c r="P112" s="59">
        <v>0.05</v>
      </c>
      <c r="Q112" s="17" t="s">
        <v>251</v>
      </c>
      <c r="R112" s="58" t="s">
        <v>29</v>
      </c>
      <c r="S112" s="19"/>
      <c r="T112" s="19">
        <v>3</v>
      </c>
      <c r="U112" s="20">
        <v>1</v>
      </c>
      <c r="V112" s="20" t="s">
        <v>172</v>
      </c>
      <c r="W112">
        <v>19</v>
      </c>
    </row>
    <row r="113" spans="1:25" ht="39">
      <c r="A113">
        <f t="shared" si="12"/>
        <v>260</v>
      </c>
      <c r="B113" s="26" t="s">
        <v>29</v>
      </c>
      <c r="C113" s="26">
        <v>110</v>
      </c>
      <c r="D113" s="26" t="s">
        <v>10</v>
      </c>
      <c r="E113" s="26">
        <v>282</v>
      </c>
      <c r="F113" s="6">
        <f t="shared" si="15"/>
        <v>89.808917197452232</v>
      </c>
      <c r="G113" s="7">
        <v>20</v>
      </c>
      <c r="H113" s="7">
        <v>10</v>
      </c>
      <c r="I113" s="7">
        <v>13</v>
      </c>
      <c r="J113" s="7">
        <f t="shared" si="13"/>
        <v>260</v>
      </c>
      <c r="K113" s="7">
        <v>4</v>
      </c>
      <c r="L113" s="8">
        <v>3</v>
      </c>
      <c r="M113" s="8">
        <v>4</v>
      </c>
      <c r="N113" s="8" t="s">
        <v>42</v>
      </c>
      <c r="O113" s="8">
        <v>3</v>
      </c>
      <c r="P113" s="29">
        <v>0.3</v>
      </c>
      <c r="Q113" s="8" t="s">
        <v>251</v>
      </c>
      <c r="R113" s="26" t="s">
        <v>30</v>
      </c>
      <c r="S113" s="9" t="s">
        <v>114</v>
      </c>
      <c r="T113" s="9" t="s">
        <v>43</v>
      </c>
      <c r="U113" s="5">
        <v>1</v>
      </c>
      <c r="V113" s="5" t="s">
        <v>111</v>
      </c>
      <c r="W113">
        <v>20</v>
      </c>
    </row>
    <row r="114" spans="1:25">
      <c r="A114">
        <f t="shared" si="12"/>
        <v>264</v>
      </c>
      <c r="B114" s="58" t="s">
        <v>29</v>
      </c>
      <c r="C114" s="58">
        <v>198</v>
      </c>
      <c r="D114" s="58" t="s">
        <v>10</v>
      </c>
      <c r="E114" s="58">
        <v>185</v>
      </c>
      <c r="F114" s="18">
        <f t="shared" si="15"/>
        <v>58.917197452229296</v>
      </c>
      <c r="G114" s="16">
        <v>24</v>
      </c>
      <c r="H114" s="16">
        <v>3</v>
      </c>
      <c r="I114" s="16">
        <v>11</v>
      </c>
      <c r="J114" s="16">
        <f t="shared" si="13"/>
        <v>264</v>
      </c>
      <c r="K114" s="16">
        <v>3</v>
      </c>
      <c r="L114" s="17">
        <v>3</v>
      </c>
      <c r="M114" s="17">
        <v>4</v>
      </c>
      <c r="N114" s="17" t="s">
        <v>42</v>
      </c>
      <c r="O114" s="17">
        <v>2</v>
      </c>
      <c r="P114" s="59">
        <v>0.05</v>
      </c>
      <c r="Q114" s="17" t="s">
        <v>251</v>
      </c>
      <c r="R114" s="58" t="s">
        <v>29</v>
      </c>
      <c r="S114" s="19"/>
      <c r="T114" s="19">
        <v>3</v>
      </c>
      <c r="U114" s="20">
        <v>1</v>
      </c>
      <c r="V114" s="20" t="s">
        <v>185</v>
      </c>
      <c r="W114">
        <v>21</v>
      </c>
    </row>
    <row r="115" spans="1:25">
      <c r="A115">
        <f t="shared" si="12"/>
        <v>264</v>
      </c>
      <c r="B115" s="58" t="s">
        <v>29</v>
      </c>
      <c r="C115" s="58">
        <v>214</v>
      </c>
      <c r="D115" s="58" t="s">
        <v>10</v>
      </c>
      <c r="E115" s="58">
        <v>187</v>
      </c>
      <c r="F115" s="18">
        <f t="shared" si="15"/>
        <v>59.554140127388536</v>
      </c>
      <c r="G115" s="16">
        <v>24</v>
      </c>
      <c r="H115" s="16">
        <v>6</v>
      </c>
      <c r="I115" s="16">
        <v>11</v>
      </c>
      <c r="J115" s="16">
        <f t="shared" si="13"/>
        <v>264</v>
      </c>
      <c r="K115" s="16">
        <v>2</v>
      </c>
      <c r="L115" s="17">
        <v>2</v>
      </c>
      <c r="M115" s="17">
        <v>4</v>
      </c>
      <c r="N115" s="17" t="s">
        <v>40</v>
      </c>
      <c r="O115" s="17">
        <v>2</v>
      </c>
      <c r="P115" s="59">
        <v>0.05</v>
      </c>
      <c r="Q115" s="17" t="s">
        <v>251</v>
      </c>
      <c r="R115" s="58" t="s">
        <v>29</v>
      </c>
      <c r="S115" s="19"/>
      <c r="T115" s="19">
        <v>3</v>
      </c>
      <c r="U115" s="20">
        <v>1</v>
      </c>
      <c r="V115" s="20" t="s">
        <v>199</v>
      </c>
      <c r="W115">
        <v>22</v>
      </c>
    </row>
    <row r="116" spans="1:25">
      <c r="A116">
        <f t="shared" si="12"/>
        <v>264</v>
      </c>
      <c r="B116" s="58" t="s">
        <v>29</v>
      </c>
      <c r="C116" s="58">
        <v>216</v>
      </c>
      <c r="D116" s="58" t="s">
        <v>10</v>
      </c>
      <c r="E116" s="58">
        <v>168</v>
      </c>
      <c r="F116" s="18">
        <f t="shared" si="15"/>
        <v>53.503184713375795</v>
      </c>
      <c r="G116" s="16">
        <v>24</v>
      </c>
      <c r="H116" s="16">
        <v>7</v>
      </c>
      <c r="I116" s="16">
        <v>11</v>
      </c>
      <c r="J116" s="16">
        <f t="shared" si="13"/>
        <v>264</v>
      </c>
      <c r="K116" s="16">
        <v>2</v>
      </c>
      <c r="L116" s="17">
        <v>2</v>
      </c>
      <c r="M116" s="17">
        <v>4</v>
      </c>
      <c r="N116" s="17" t="s">
        <v>40</v>
      </c>
      <c r="O116" s="17">
        <v>2</v>
      </c>
      <c r="P116" s="59">
        <v>0.05</v>
      </c>
      <c r="Q116" s="17" t="s">
        <v>251</v>
      </c>
      <c r="R116" s="58" t="s">
        <v>29</v>
      </c>
      <c r="S116" s="60"/>
      <c r="T116" s="19">
        <v>3</v>
      </c>
      <c r="U116" s="20">
        <v>1</v>
      </c>
      <c r="V116" s="20" t="s">
        <v>201</v>
      </c>
      <c r="W116">
        <v>23</v>
      </c>
    </row>
    <row r="117" spans="1:25" ht="39">
      <c r="A117">
        <f t="shared" si="12"/>
        <v>264</v>
      </c>
      <c r="B117" s="26" t="s">
        <v>29</v>
      </c>
      <c r="C117" s="26">
        <v>199</v>
      </c>
      <c r="D117" s="26" t="s">
        <v>10</v>
      </c>
      <c r="E117" s="26">
        <v>245</v>
      </c>
      <c r="F117" s="6">
        <f t="shared" si="15"/>
        <v>78.02547770700636</v>
      </c>
      <c r="G117" s="7">
        <v>22</v>
      </c>
      <c r="H117" s="7">
        <v>6</v>
      </c>
      <c r="I117" s="7">
        <v>12</v>
      </c>
      <c r="J117" s="7">
        <f t="shared" si="13"/>
        <v>264</v>
      </c>
      <c r="K117" s="7">
        <v>2</v>
      </c>
      <c r="L117" s="8">
        <v>3</v>
      </c>
      <c r="M117" s="8">
        <v>4</v>
      </c>
      <c r="N117" s="8" t="s">
        <v>42</v>
      </c>
      <c r="O117" s="8">
        <v>3</v>
      </c>
      <c r="P117" s="29">
        <v>0.3</v>
      </c>
      <c r="Q117" s="8" t="s">
        <v>251</v>
      </c>
      <c r="R117" s="26" t="s">
        <v>30</v>
      </c>
      <c r="S117" s="9" t="s">
        <v>114</v>
      </c>
      <c r="T117" s="9" t="s">
        <v>43</v>
      </c>
      <c r="U117" s="5">
        <v>1</v>
      </c>
      <c r="V117" s="5" t="s">
        <v>186</v>
      </c>
      <c r="W117">
        <v>24</v>
      </c>
    </row>
    <row r="118" spans="1:25" ht="39">
      <c r="A118">
        <f t="shared" si="12"/>
        <v>266</v>
      </c>
      <c r="B118" s="26" t="s">
        <v>29</v>
      </c>
      <c r="C118" s="26">
        <v>255</v>
      </c>
      <c r="D118" s="26" t="s">
        <v>35</v>
      </c>
      <c r="E118" s="26">
        <v>215</v>
      </c>
      <c r="F118" s="6">
        <f t="shared" si="15"/>
        <v>68.471337579617838</v>
      </c>
      <c r="G118" s="7">
        <v>19</v>
      </c>
      <c r="H118" s="7">
        <v>2</v>
      </c>
      <c r="I118" s="7">
        <v>14</v>
      </c>
      <c r="J118" s="7">
        <f t="shared" si="13"/>
        <v>266</v>
      </c>
      <c r="K118" s="7">
        <v>4</v>
      </c>
      <c r="L118" s="8">
        <v>3</v>
      </c>
      <c r="M118" s="8">
        <v>4</v>
      </c>
      <c r="N118" s="8" t="s">
        <v>42</v>
      </c>
      <c r="O118" s="8">
        <v>3</v>
      </c>
      <c r="P118" s="29">
        <v>0.25</v>
      </c>
      <c r="Q118" s="8" t="s">
        <v>251</v>
      </c>
      <c r="R118" s="26" t="s">
        <v>76</v>
      </c>
      <c r="S118" s="9" t="s">
        <v>141</v>
      </c>
      <c r="T118" s="9" t="s">
        <v>43</v>
      </c>
      <c r="U118" s="5">
        <v>1</v>
      </c>
      <c r="V118" s="5" t="s">
        <v>228</v>
      </c>
      <c r="W118">
        <v>25</v>
      </c>
    </row>
    <row r="119" spans="1:25" ht="39">
      <c r="A119">
        <f t="shared" si="12"/>
        <v>275</v>
      </c>
      <c r="B119" s="26" t="s">
        <v>29</v>
      </c>
      <c r="C119" s="26">
        <v>195</v>
      </c>
      <c r="D119" s="26" t="s">
        <v>10</v>
      </c>
      <c r="E119" s="26">
        <v>175</v>
      </c>
      <c r="F119" s="6">
        <f t="shared" si="15"/>
        <v>55.732484076433117</v>
      </c>
      <c r="G119" s="7">
        <v>25</v>
      </c>
      <c r="H119" s="7">
        <v>8</v>
      </c>
      <c r="I119" s="7">
        <v>11</v>
      </c>
      <c r="J119" s="7">
        <f t="shared" si="13"/>
        <v>275</v>
      </c>
      <c r="K119" s="7">
        <v>2</v>
      </c>
      <c r="L119" s="8">
        <v>3</v>
      </c>
      <c r="M119" s="8">
        <v>4</v>
      </c>
      <c r="N119" s="8" t="s">
        <v>42</v>
      </c>
      <c r="O119" s="8">
        <v>3</v>
      </c>
      <c r="P119" s="29">
        <v>0.05</v>
      </c>
      <c r="Q119" s="8" t="s">
        <v>251</v>
      </c>
      <c r="R119" s="26" t="s">
        <v>30</v>
      </c>
      <c r="S119" s="9" t="s">
        <v>182</v>
      </c>
      <c r="T119" s="9" t="s">
        <v>43</v>
      </c>
      <c r="U119" s="5">
        <v>1</v>
      </c>
      <c r="V119" s="5" t="s">
        <v>183</v>
      </c>
      <c r="W119">
        <v>26</v>
      </c>
    </row>
    <row r="120" spans="1:25">
      <c r="A120">
        <f t="shared" si="12"/>
        <v>276</v>
      </c>
      <c r="B120" s="58" t="s">
        <v>29</v>
      </c>
      <c r="C120" s="58">
        <v>167</v>
      </c>
      <c r="D120" s="58" t="s">
        <v>10</v>
      </c>
      <c r="E120" s="58">
        <v>197</v>
      </c>
      <c r="F120" s="18">
        <f t="shared" si="15"/>
        <v>62.738853503184714</v>
      </c>
      <c r="G120" s="16">
        <v>23</v>
      </c>
      <c r="H120" s="16">
        <v>3</v>
      </c>
      <c r="I120" s="16">
        <v>12</v>
      </c>
      <c r="J120" s="16">
        <f t="shared" si="13"/>
        <v>276</v>
      </c>
      <c r="K120" s="16">
        <v>2</v>
      </c>
      <c r="L120" s="17">
        <v>2</v>
      </c>
      <c r="M120" s="17">
        <v>4</v>
      </c>
      <c r="N120" s="17" t="s">
        <v>39</v>
      </c>
      <c r="O120" s="17">
        <v>2</v>
      </c>
      <c r="P120" s="59">
        <v>0.05</v>
      </c>
      <c r="Q120" s="17" t="s">
        <v>251</v>
      </c>
      <c r="R120" s="58" t="s">
        <v>29</v>
      </c>
      <c r="S120" s="19"/>
      <c r="T120" s="19">
        <v>3</v>
      </c>
      <c r="U120" s="20">
        <v>1</v>
      </c>
      <c r="V120" s="20" t="s">
        <v>34</v>
      </c>
      <c r="W120">
        <v>27</v>
      </c>
    </row>
    <row r="121" spans="1:25" ht="26.25">
      <c r="A121">
        <f t="shared" si="12"/>
        <v>276</v>
      </c>
      <c r="B121" s="26" t="s">
        <v>29</v>
      </c>
      <c r="C121" s="26">
        <v>240</v>
      </c>
      <c r="D121" s="26" t="s">
        <v>10</v>
      </c>
      <c r="E121" s="26">
        <v>163</v>
      </c>
      <c r="F121" s="6">
        <f t="shared" si="15"/>
        <v>51.910828025477706</v>
      </c>
      <c r="G121" s="7">
        <v>23</v>
      </c>
      <c r="H121" s="7">
        <v>4</v>
      </c>
      <c r="I121" s="7">
        <v>12</v>
      </c>
      <c r="J121" s="7">
        <f t="shared" si="13"/>
        <v>276</v>
      </c>
      <c r="K121" s="7">
        <v>2</v>
      </c>
      <c r="L121" s="8">
        <v>2</v>
      </c>
      <c r="M121" s="8">
        <v>4</v>
      </c>
      <c r="N121" s="8" t="s">
        <v>40</v>
      </c>
      <c r="O121" s="8">
        <v>2</v>
      </c>
      <c r="P121" s="29">
        <v>0.05</v>
      </c>
      <c r="Q121" s="8" t="s">
        <v>251</v>
      </c>
      <c r="R121" s="26" t="s">
        <v>113</v>
      </c>
      <c r="S121" s="9"/>
      <c r="T121" s="9">
        <v>3</v>
      </c>
      <c r="U121" s="5">
        <v>1</v>
      </c>
      <c r="V121" s="5" t="s">
        <v>219</v>
      </c>
      <c r="W121">
        <v>28</v>
      </c>
    </row>
    <row r="122" spans="1:25" ht="39">
      <c r="A122">
        <f t="shared" si="12"/>
        <v>288</v>
      </c>
      <c r="B122" s="26" t="s">
        <v>29</v>
      </c>
      <c r="C122" s="26">
        <v>233</v>
      </c>
      <c r="D122" s="26" t="s">
        <v>10</v>
      </c>
      <c r="E122" s="26">
        <v>240</v>
      </c>
      <c r="F122" s="6">
        <f t="shared" si="15"/>
        <v>76.43312101910827</v>
      </c>
      <c r="G122" s="7">
        <v>24</v>
      </c>
      <c r="H122" s="7">
        <v>2</v>
      </c>
      <c r="I122" s="7">
        <v>12</v>
      </c>
      <c r="J122" s="7">
        <f t="shared" si="13"/>
        <v>288</v>
      </c>
      <c r="K122" s="7">
        <v>3</v>
      </c>
      <c r="L122" s="8">
        <v>2</v>
      </c>
      <c r="M122" s="8">
        <v>4</v>
      </c>
      <c r="N122" s="8" t="s">
        <v>42</v>
      </c>
      <c r="O122" s="8">
        <v>3</v>
      </c>
      <c r="P122" s="29">
        <v>0.3</v>
      </c>
      <c r="Q122" s="8" t="s">
        <v>251</v>
      </c>
      <c r="R122" s="26" t="s">
        <v>76</v>
      </c>
      <c r="S122" s="9" t="s">
        <v>114</v>
      </c>
      <c r="T122" s="9" t="s">
        <v>43</v>
      </c>
      <c r="U122" s="5">
        <v>1</v>
      </c>
      <c r="V122" s="5"/>
      <c r="W122">
        <v>29</v>
      </c>
    </row>
    <row r="123" spans="1:25">
      <c r="A123">
        <f t="shared" si="12"/>
        <v>288</v>
      </c>
      <c r="B123" s="58" t="s">
        <v>29</v>
      </c>
      <c r="C123" s="58">
        <v>215</v>
      </c>
      <c r="D123" s="58" t="s">
        <v>10</v>
      </c>
      <c r="E123" s="58">
        <v>195</v>
      </c>
      <c r="F123" s="18">
        <f t="shared" si="15"/>
        <v>62.101910828025474</v>
      </c>
      <c r="G123" s="16">
        <v>24</v>
      </c>
      <c r="H123" s="16">
        <v>6</v>
      </c>
      <c r="I123" s="16">
        <v>12</v>
      </c>
      <c r="J123" s="16">
        <f t="shared" si="13"/>
        <v>288</v>
      </c>
      <c r="K123" s="16">
        <v>2</v>
      </c>
      <c r="L123" s="17">
        <v>2</v>
      </c>
      <c r="M123" s="17">
        <v>4</v>
      </c>
      <c r="N123" s="17" t="s">
        <v>40</v>
      </c>
      <c r="O123" s="17">
        <v>2</v>
      </c>
      <c r="P123" s="59">
        <v>0.1</v>
      </c>
      <c r="Q123" s="17" t="s">
        <v>251</v>
      </c>
      <c r="R123" s="58" t="s">
        <v>29</v>
      </c>
      <c r="S123" s="19"/>
      <c r="T123" s="19">
        <v>3</v>
      </c>
      <c r="U123" s="20">
        <v>1</v>
      </c>
      <c r="V123" s="20" t="s">
        <v>200</v>
      </c>
      <c r="W123">
        <v>30</v>
      </c>
    </row>
    <row r="124" spans="1:25">
      <c r="A124">
        <f t="shared" si="12"/>
        <v>288</v>
      </c>
      <c r="B124" s="58" t="s">
        <v>29</v>
      </c>
      <c r="C124" s="58">
        <v>219</v>
      </c>
      <c r="D124" s="58" t="s">
        <v>10</v>
      </c>
      <c r="E124" s="58">
        <v>200</v>
      </c>
      <c r="F124" s="18">
        <f t="shared" si="15"/>
        <v>63.694267515923563</v>
      </c>
      <c r="G124" s="16">
        <v>24</v>
      </c>
      <c r="H124" s="16">
        <v>8</v>
      </c>
      <c r="I124" s="16">
        <v>12</v>
      </c>
      <c r="J124" s="16">
        <f t="shared" si="13"/>
        <v>288</v>
      </c>
      <c r="K124" s="16">
        <v>2</v>
      </c>
      <c r="L124" s="17">
        <v>2</v>
      </c>
      <c r="M124" s="17">
        <v>4</v>
      </c>
      <c r="N124" s="17" t="s">
        <v>40</v>
      </c>
      <c r="O124" s="17">
        <v>2</v>
      </c>
      <c r="P124" s="59">
        <v>0.05</v>
      </c>
      <c r="Q124" s="17" t="s">
        <v>251</v>
      </c>
      <c r="R124" s="58" t="s">
        <v>29</v>
      </c>
      <c r="S124" s="19"/>
      <c r="T124" s="19">
        <v>3</v>
      </c>
      <c r="U124" s="20">
        <v>1</v>
      </c>
      <c r="V124" s="20"/>
      <c r="W124">
        <v>31</v>
      </c>
    </row>
    <row r="125" spans="1:25">
      <c r="A125">
        <f t="shared" si="12"/>
        <v>288</v>
      </c>
      <c r="B125" s="26" t="s">
        <v>29</v>
      </c>
      <c r="C125" s="26">
        <v>188</v>
      </c>
      <c r="D125" s="26" t="s">
        <v>10</v>
      </c>
      <c r="E125" s="26">
        <v>220</v>
      </c>
      <c r="F125" s="6">
        <f t="shared" si="15"/>
        <v>70.063694267515928</v>
      </c>
      <c r="G125" s="7">
        <v>24</v>
      </c>
      <c r="H125" s="7">
        <v>1</v>
      </c>
      <c r="I125" s="7">
        <v>12</v>
      </c>
      <c r="J125" s="7">
        <f t="shared" si="13"/>
        <v>288</v>
      </c>
      <c r="K125" s="7">
        <v>2</v>
      </c>
      <c r="L125" s="8">
        <v>3</v>
      </c>
      <c r="M125" s="8">
        <v>4</v>
      </c>
      <c r="N125" s="8" t="s">
        <v>40</v>
      </c>
      <c r="O125" s="8">
        <v>2</v>
      </c>
      <c r="P125" s="29">
        <v>0.15</v>
      </c>
      <c r="Q125" s="8" t="s">
        <v>251</v>
      </c>
      <c r="R125" s="26" t="s">
        <v>113</v>
      </c>
      <c r="S125" s="9"/>
      <c r="T125" s="9">
        <v>3</v>
      </c>
      <c r="U125" s="5">
        <v>1</v>
      </c>
      <c r="V125" s="5" t="s">
        <v>174</v>
      </c>
      <c r="W125">
        <v>32</v>
      </c>
    </row>
    <row r="126" spans="1:25" ht="45">
      <c r="A126">
        <f t="shared" si="12"/>
        <v>300</v>
      </c>
      <c r="B126" s="58" t="s">
        <v>29</v>
      </c>
      <c r="C126" s="58">
        <v>196</v>
      </c>
      <c r="D126" s="58" t="s">
        <v>9</v>
      </c>
      <c r="E126" s="58">
        <v>168</v>
      </c>
      <c r="F126" s="18">
        <f t="shared" si="15"/>
        <v>53.503184713375795</v>
      </c>
      <c r="G126" s="16">
        <v>25</v>
      </c>
      <c r="H126" s="16">
        <v>10</v>
      </c>
      <c r="I126" s="16">
        <v>12</v>
      </c>
      <c r="J126" s="16">
        <f t="shared" si="13"/>
        <v>300</v>
      </c>
      <c r="K126" s="16">
        <v>2</v>
      </c>
      <c r="L126" s="17">
        <v>3</v>
      </c>
      <c r="M126" s="17">
        <v>4</v>
      </c>
      <c r="N126" s="17" t="s">
        <v>42</v>
      </c>
      <c r="O126" s="17">
        <v>2</v>
      </c>
      <c r="P126" s="59">
        <v>0.05</v>
      </c>
      <c r="Q126" s="17" t="s">
        <v>251</v>
      </c>
      <c r="R126" s="58" t="s">
        <v>29</v>
      </c>
      <c r="S126" s="19"/>
      <c r="T126" s="19">
        <v>3</v>
      </c>
      <c r="U126" s="20">
        <v>1</v>
      </c>
      <c r="V126" s="20" t="s">
        <v>34</v>
      </c>
      <c r="W126">
        <v>33</v>
      </c>
    </row>
    <row r="127" spans="1:25" ht="45">
      <c r="A127">
        <f t="shared" si="12"/>
        <v>300</v>
      </c>
      <c r="B127" s="58" t="s">
        <v>29</v>
      </c>
      <c r="C127" s="58">
        <v>197</v>
      </c>
      <c r="D127" s="58" t="s">
        <v>9</v>
      </c>
      <c r="E127" s="58">
        <v>168</v>
      </c>
      <c r="F127" s="18">
        <f t="shared" si="15"/>
        <v>53.503184713375795</v>
      </c>
      <c r="G127" s="16">
        <v>25</v>
      </c>
      <c r="H127" s="16">
        <v>6</v>
      </c>
      <c r="I127" s="16">
        <v>12</v>
      </c>
      <c r="J127" s="16">
        <f t="shared" si="13"/>
        <v>300</v>
      </c>
      <c r="K127" s="16">
        <v>2</v>
      </c>
      <c r="L127" s="17">
        <v>1</v>
      </c>
      <c r="M127" s="17">
        <v>4</v>
      </c>
      <c r="N127" s="17" t="s">
        <v>40</v>
      </c>
      <c r="O127" s="17">
        <v>2</v>
      </c>
      <c r="P127" s="59">
        <v>0.2</v>
      </c>
      <c r="Q127" s="17" t="s">
        <v>251</v>
      </c>
      <c r="R127" s="58" t="s">
        <v>29</v>
      </c>
      <c r="S127" s="19"/>
      <c r="T127" s="19">
        <v>3</v>
      </c>
      <c r="U127" s="20">
        <v>1</v>
      </c>
      <c r="V127" s="20" t="s">
        <v>184</v>
      </c>
      <c r="W127">
        <v>34</v>
      </c>
    </row>
    <row r="128" spans="1:25" ht="26.25">
      <c r="A128">
        <f t="shared" si="12"/>
        <v>300</v>
      </c>
      <c r="B128" s="58" t="s">
        <v>29</v>
      </c>
      <c r="C128" s="58">
        <v>252</v>
      </c>
      <c r="D128" s="58" t="s">
        <v>10</v>
      </c>
      <c r="E128" s="58">
        <v>252</v>
      </c>
      <c r="F128" s="18">
        <f t="shared" si="15"/>
        <v>80.254777070063696</v>
      </c>
      <c r="G128" s="16">
        <v>25</v>
      </c>
      <c r="H128" s="16">
        <v>4</v>
      </c>
      <c r="I128" s="16">
        <v>12</v>
      </c>
      <c r="J128" s="16">
        <f t="shared" si="13"/>
        <v>300</v>
      </c>
      <c r="K128" s="16">
        <v>3</v>
      </c>
      <c r="L128" s="17">
        <v>2</v>
      </c>
      <c r="M128" s="17">
        <v>4</v>
      </c>
      <c r="N128" s="17" t="s">
        <v>42</v>
      </c>
      <c r="O128" s="17">
        <v>2</v>
      </c>
      <c r="P128" s="59">
        <v>0.3</v>
      </c>
      <c r="Q128" s="17" t="s">
        <v>251</v>
      </c>
      <c r="R128" s="58" t="s">
        <v>29</v>
      </c>
      <c r="S128" s="19"/>
      <c r="T128" s="19">
        <v>3</v>
      </c>
      <c r="U128" s="20">
        <v>1</v>
      </c>
      <c r="V128" s="20" t="s">
        <v>225</v>
      </c>
      <c r="W128">
        <v>35</v>
      </c>
      <c r="Y128">
        <v>15</v>
      </c>
    </row>
    <row r="129" spans="1:25" ht="26.25">
      <c r="A129">
        <f t="shared" si="12"/>
        <v>312</v>
      </c>
      <c r="B129" s="58" t="s">
        <v>29</v>
      </c>
      <c r="C129" s="58">
        <v>189</v>
      </c>
      <c r="D129" s="58" t="s">
        <v>10</v>
      </c>
      <c r="E129" s="58">
        <v>180</v>
      </c>
      <c r="F129" s="18">
        <f t="shared" si="15"/>
        <v>57.324840764331206</v>
      </c>
      <c r="G129" s="16">
        <v>24</v>
      </c>
      <c r="H129" s="16">
        <v>1</v>
      </c>
      <c r="I129" s="16">
        <v>13</v>
      </c>
      <c r="J129" s="16">
        <f t="shared" si="13"/>
        <v>312</v>
      </c>
      <c r="K129" s="16">
        <v>3</v>
      </c>
      <c r="L129" s="17">
        <v>3</v>
      </c>
      <c r="M129" s="17">
        <v>4</v>
      </c>
      <c r="N129" s="17" t="s">
        <v>42</v>
      </c>
      <c r="O129" s="17">
        <v>2</v>
      </c>
      <c r="P129" s="59">
        <v>0.1</v>
      </c>
      <c r="Q129" s="17" t="s">
        <v>251</v>
      </c>
      <c r="R129" s="58" t="s">
        <v>29</v>
      </c>
      <c r="S129" s="19"/>
      <c r="T129" s="19">
        <v>3</v>
      </c>
      <c r="U129" s="20">
        <v>1</v>
      </c>
      <c r="V129" s="20" t="s">
        <v>175</v>
      </c>
      <c r="W129">
        <v>1</v>
      </c>
      <c r="Y129">
        <v>77</v>
      </c>
    </row>
    <row r="130" spans="1:25">
      <c r="A130">
        <f t="shared" ref="A130:A137" si="16">SUM(G130*I130)</f>
        <v>312</v>
      </c>
      <c r="B130" s="26" t="s">
        <v>29</v>
      </c>
      <c r="C130" s="26">
        <v>109</v>
      </c>
      <c r="D130" s="26" t="s">
        <v>10</v>
      </c>
      <c r="E130" s="26">
        <v>282</v>
      </c>
      <c r="F130" s="6">
        <f t="shared" si="15"/>
        <v>89.808917197452232</v>
      </c>
      <c r="G130" s="7">
        <v>24</v>
      </c>
      <c r="H130" s="7">
        <v>5</v>
      </c>
      <c r="I130" s="7">
        <v>13</v>
      </c>
      <c r="J130" s="7">
        <f t="shared" ref="J130:J137" si="17">SUM(I130*G130)</f>
        <v>312</v>
      </c>
      <c r="K130" s="7">
        <v>3</v>
      </c>
      <c r="L130" s="8">
        <v>2</v>
      </c>
      <c r="M130" s="8">
        <v>4</v>
      </c>
      <c r="N130" s="8" t="s">
        <v>40</v>
      </c>
      <c r="O130" s="8">
        <v>2</v>
      </c>
      <c r="P130" s="29">
        <v>0.2</v>
      </c>
      <c r="Q130" s="8" t="s">
        <v>251</v>
      </c>
      <c r="R130" s="26" t="s">
        <v>113</v>
      </c>
      <c r="S130" s="9"/>
      <c r="T130" s="9">
        <v>3</v>
      </c>
      <c r="U130" s="5">
        <v>1</v>
      </c>
      <c r="V130" s="5" t="s">
        <v>110</v>
      </c>
      <c r="W130">
        <v>2</v>
      </c>
      <c r="Y130">
        <v>35</v>
      </c>
    </row>
    <row r="131" spans="1:25" ht="39">
      <c r="A131">
        <f t="shared" si="16"/>
        <v>325</v>
      </c>
      <c r="B131" s="26" t="s">
        <v>29</v>
      </c>
      <c r="C131" s="26">
        <v>26</v>
      </c>
      <c r="D131" s="26" t="s">
        <v>10</v>
      </c>
      <c r="E131" s="26">
        <v>230</v>
      </c>
      <c r="F131" s="6">
        <f t="shared" si="15"/>
        <v>73.248407643312106</v>
      </c>
      <c r="G131" s="7">
        <v>25</v>
      </c>
      <c r="H131" s="7">
        <v>10</v>
      </c>
      <c r="I131" s="7">
        <v>13</v>
      </c>
      <c r="J131" s="7">
        <f t="shared" si="17"/>
        <v>325</v>
      </c>
      <c r="K131" s="7">
        <v>2</v>
      </c>
      <c r="L131" s="8">
        <v>3</v>
      </c>
      <c r="M131" s="8">
        <v>4</v>
      </c>
      <c r="N131" s="8" t="s">
        <v>39</v>
      </c>
      <c r="O131" s="8">
        <v>3</v>
      </c>
      <c r="P131" s="29">
        <v>0.3</v>
      </c>
      <c r="Q131" s="8" t="s">
        <v>251</v>
      </c>
      <c r="R131" s="26" t="s">
        <v>30</v>
      </c>
      <c r="S131" s="9" t="s">
        <v>98</v>
      </c>
      <c r="T131" s="9" t="s">
        <v>43</v>
      </c>
      <c r="U131" s="5">
        <v>1</v>
      </c>
      <c r="V131" s="5" t="s">
        <v>100</v>
      </c>
      <c r="W131">
        <v>3</v>
      </c>
      <c r="Y131">
        <v>9</v>
      </c>
    </row>
    <row r="132" spans="1:25" ht="39">
      <c r="A132">
        <f t="shared" si="16"/>
        <v>345</v>
      </c>
      <c r="B132" s="26" t="s">
        <v>29</v>
      </c>
      <c r="C132" s="26">
        <v>236</v>
      </c>
      <c r="D132" s="26" t="s">
        <v>10</v>
      </c>
      <c r="E132" s="26">
        <v>335</v>
      </c>
      <c r="F132" s="6">
        <f t="shared" si="15"/>
        <v>106.68789808917197</v>
      </c>
      <c r="G132" s="7">
        <v>23</v>
      </c>
      <c r="H132" s="7">
        <v>7</v>
      </c>
      <c r="I132" s="7">
        <v>15</v>
      </c>
      <c r="J132" s="7">
        <f t="shared" si="17"/>
        <v>345</v>
      </c>
      <c r="K132" s="7">
        <v>3</v>
      </c>
      <c r="L132" s="8">
        <v>3</v>
      </c>
      <c r="M132" s="8">
        <v>4</v>
      </c>
      <c r="N132" s="8" t="s">
        <v>42</v>
      </c>
      <c r="O132" s="8">
        <v>3</v>
      </c>
      <c r="P132" s="29">
        <v>0.3</v>
      </c>
      <c r="Q132" s="8" t="s">
        <v>251</v>
      </c>
      <c r="R132" s="26" t="s">
        <v>76</v>
      </c>
      <c r="S132" s="9" t="s">
        <v>169</v>
      </c>
      <c r="T132" s="9" t="s">
        <v>43</v>
      </c>
      <c r="U132" s="5">
        <v>1</v>
      </c>
      <c r="V132" s="5" t="s">
        <v>218</v>
      </c>
      <c r="W132">
        <v>4</v>
      </c>
      <c r="Y132">
        <f>SUM(Y128:Y131)</f>
        <v>136</v>
      </c>
    </row>
    <row r="133" spans="1:25">
      <c r="A133">
        <f t="shared" si="16"/>
        <v>345</v>
      </c>
      <c r="B133" s="58" t="s">
        <v>29</v>
      </c>
      <c r="C133" s="58">
        <v>134</v>
      </c>
      <c r="D133" s="58" t="s">
        <v>10</v>
      </c>
      <c r="E133" s="58">
        <v>142</v>
      </c>
      <c r="F133" s="18">
        <f t="shared" si="15"/>
        <v>45.222929936305732</v>
      </c>
      <c r="G133" s="16">
        <v>23</v>
      </c>
      <c r="H133" s="16">
        <v>1</v>
      </c>
      <c r="I133" s="16">
        <v>15</v>
      </c>
      <c r="J133" s="16">
        <f t="shared" si="17"/>
        <v>345</v>
      </c>
      <c r="K133" s="16">
        <v>2</v>
      </c>
      <c r="L133" s="17">
        <v>2</v>
      </c>
      <c r="M133" s="17">
        <v>4</v>
      </c>
      <c r="N133" s="17" t="s">
        <v>40</v>
      </c>
      <c r="O133" s="17">
        <v>2</v>
      </c>
      <c r="P133" s="59">
        <v>0.05</v>
      </c>
      <c r="Q133" s="17" t="s">
        <v>251</v>
      </c>
      <c r="R133" s="58" t="s">
        <v>29</v>
      </c>
      <c r="S133" s="19"/>
      <c r="T133" s="19">
        <v>3</v>
      </c>
      <c r="U133" s="20">
        <v>1</v>
      </c>
      <c r="V133" s="20" t="s">
        <v>134</v>
      </c>
      <c r="W133">
        <v>5</v>
      </c>
    </row>
    <row r="134" spans="1:25">
      <c r="A134">
        <f t="shared" si="16"/>
        <v>350</v>
      </c>
      <c r="B134" s="58" t="s">
        <v>29</v>
      </c>
      <c r="C134" s="58">
        <v>182</v>
      </c>
      <c r="D134" s="58" t="s">
        <v>10</v>
      </c>
      <c r="E134" s="58">
        <v>245</v>
      </c>
      <c r="F134" s="18">
        <f t="shared" si="15"/>
        <v>78.02547770700636</v>
      </c>
      <c r="G134" s="16">
        <v>25</v>
      </c>
      <c r="H134" s="16">
        <v>1</v>
      </c>
      <c r="I134" s="16">
        <v>14</v>
      </c>
      <c r="J134" s="16">
        <f t="shared" si="17"/>
        <v>350</v>
      </c>
      <c r="K134" s="16">
        <v>3</v>
      </c>
      <c r="L134" s="17">
        <v>2</v>
      </c>
      <c r="M134" s="17">
        <v>4</v>
      </c>
      <c r="N134" s="17" t="s">
        <v>40</v>
      </c>
      <c r="O134" s="17">
        <v>2</v>
      </c>
      <c r="P134" s="59">
        <v>0.05</v>
      </c>
      <c r="Q134" s="17" t="s">
        <v>251</v>
      </c>
      <c r="R134" s="58" t="s">
        <v>29</v>
      </c>
      <c r="S134" s="19"/>
      <c r="T134" s="19">
        <v>3</v>
      </c>
      <c r="U134" s="20">
        <v>1</v>
      </c>
      <c r="V134" s="20" t="s">
        <v>170</v>
      </c>
      <c r="W134">
        <v>6</v>
      </c>
    </row>
    <row r="135" spans="1:25" ht="26.25">
      <c r="A135">
        <f t="shared" si="16"/>
        <v>350</v>
      </c>
      <c r="B135" s="58" t="s">
        <v>29</v>
      </c>
      <c r="C135" s="58">
        <v>220</v>
      </c>
      <c r="D135" s="58" t="s">
        <v>10</v>
      </c>
      <c r="E135" s="58">
        <v>215</v>
      </c>
      <c r="F135" s="18">
        <f t="shared" si="15"/>
        <v>68.471337579617838</v>
      </c>
      <c r="G135" s="16">
        <v>25</v>
      </c>
      <c r="H135" s="16">
        <v>2</v>
      </c>
      <c r="I135" s="16">
        <v>14</v>
      </c>
      <c r="J135" s="16">
        <f t="shared" si="17"/>
        <v>350</v>
      </c>
      <c r="K135" s="16">
        <v>3</v>
      </c>
      <c r="L135" s="17">
        <v>3</v>
      </c>
      <c r="M135" s="17">
        <v>4</v>
      </c>
      <c r="N135" s="17" t="s">
        <v>42</v>
      </c>
      <c r="O135" s="17">
        <v>2</v>
      </c>
      <c r="P135" s="59">
        <v>0.25</v>
      </c>
      <c r="Q135" s="17" t="s">
        <v>251</v>
      </c>
      <c r="R135" s="58" t="s">
        <v>29</v>
      </c>
      <c r="S135" s="19"/>
      <c r="T135" s="19">
        <v>3</v>
      </c>
      <c r="U135" s="20">
        <v>1</v>
      </c>
      <c r="V135" s="20" t="s">
        <v>204</v>
      </c>
      <c r="W135">
        <v>7</v>
      </c>
    </row>
    <row r="136" spans="1:25" ht="39">
      <c r="A136">
        <f t="shared" si="16"/>
        <v>350</v>
      </c>
      <c r="B136" s="26" t="s">
        <v>29</v>
      </c>
      <c r="C136" s="26">
        <v>224</v>
      </c>
      <c r="D136" s="26" t="s">
        <v>35</v>
      </c>
      <c r="E136" s="26">
        <v>200</v>
      </c>
      <c r="F136" s="6">
        <f t="shared" si="15"/>
        <v>63.694267515923563</v>
      </c>
      <c r="G136" s="7">
        <v>25</v>
      </c>
      <c r="H136" s="7">
        <v>8</v>
      </c>
      <c r="I136" s="7">
        <v>14</v>
      </c>
      <c r="J136" s="7">
        <f t="shared" si="17"/>
        <v>350</v>
      </c>
      <c r="K136" s="7">
        <v>3</v>
      </c>
      <c r="L136" s="8">
        <v>4</v>
      </c>
      <c r="M136" s="8">
        <v>4</v>
      </c>
      <c r="N136" s="8" t="s">
        <v>39</v>
      </c>
      <c r="O136" s="8">
        <v>4</v>
      </c>
      <c r="P136" s="29">
        <v>0.15</v>
      </c>
      <c r="Q136" s="8" t="s">
        <v>251</v>
      </c>
      <c r="R136" s="26" t="s">
        <v>30</v>
      </c>
      <c r="S136" s="9" t="s">
        <v>207</v>
      </c>
      <c r="T136" s="9" t="s">
        <v>43</v>
      </c>
      <c r="U136" s="5">
        <v>1</v>
      </c>
      <c r="V136" s="5" t="s">
        <v>205</v>
      </c>
      <c r="W136">
        <v>8</v>
      </c>
    </row>
    <row r="137" spans="1:25" ht="39">
      <c r="A137">
        <f t="shared" si="16"/>
        <v>375</v>
      </c>
      <c r="B137" s="26" t="s">
        <v>29</v>
      </c>
      <c r="C137" s="26">
        <v>150</v>
      </c>
      <c r="D137" s="26" t="s">
        <v>10</v>
      </c>
      <c r="E137" s="26" t="s">
        <v>261</v>
      </c>
      <c r="F137" s="6">
        <v>52.51</v>
      </c>
      <c r="G137" s="7">
        <v>25</v>
      </c>
      <c r="H137" s="7">
        <v>1</v>
      </c>
      <c r="I137" s="7">
        <v>15</v>
      </c>
      <c r="J137" s="7">
        <f t="shared" si="17"/>
        <v>375</v>
      </c>
      <c r="K137" s="7">
        <v>3</v>
      </c>
      <c r="L137" s="8">
        <v>3</v>
      </c>
      <c r="M137" s="8">
        <v>4</v>
      </c>
      <c r="N137" s="8" t="s">
        <v>42</v>
      </c>
      <c r="O137" s="8">
        <v>3</v>
      </c>
      <c r="P137" s="21">
        <v>0.55000000000000004</v>
      </c>
      <c r="Q137" s="8" t="s">
        <v>70</v>
      </c>
      <c r="R137" s="26" t="s">
        <v>30</v>
      </c>
      <c r="S137" s="9" t="s">
        <v>158</v>
      </c>
      <c r="T137" s="9" t="s">
        <v>43</v>
      </c>
      <c r="U137" s="5">
        <v>1</v>
      </c>
      <c r="V137" s="5"/>
      <c r="W137">
        <v>9</v>
      </c>
    </row>
    <row r="138" spans="1:25">
      <c r="B138" s="62"/>
      <c r="C138" s="62"/>
      <c r="D138" s="62"/>
      <c r="E138" s="62"/>
      <c r="F138" s="63"/>
      <c r="G138" s="64"/>
      <c r="H138" s="64"/>
      <c r="I138" s="64"/>
      <c r="J138" s="64"/>
      <c r="K138" s="64"/>
      <c r="L138" s="65"/>
      <c r="M138" s="65"/>
      <c r="N138" s="65"/>
      <c r="O138" s="65"/>
      <c r="P138" s="66"/>
      <c r="Q138" s="65"/>
      <c r="R138" s="62"/>
      <c r="S138" s="46"/>
      <c r="T138" s="46"/>
      <c r="U138" s="47"/>
      <c r="V138" s="47"/>
    </row>
  </sheetData>
  <sortState xmlns:xlrd2="http://schemas.microsoft.com/office/spreadsheetml/2017/richdata2" ref="A2:V320">
    <sortCondition ref="A1:A320"/>
  </sortState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8A658-555B-4938-8B6A-884E1D6CD70A}">
  <dimension ref="A1"/>
  <sheetViews>
    <sheetView workbookViewId="0">
      <selection activeCell="M56" sqref="M56"/>
    </sheetView>
  </sheetViews>
  <sheetFormatPr defaultRowHeight="15"/>
  <sheetData/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363A3-4E1E-4F43-A85D-0DAF6B73BF95}">
  <dimension ref="A1:Z4"/>
  <sheetViews>
    <sheetView topLeftCell="AA1" workbookViewId="0">
      <selection activeCell="AH26" sqref="AH26"/>
    </sheetView>
  </sheetViews>
  <sheetFormatPr defaultRowHeight="15"/>
  <cols>
    <col min="6" max="6" width="13.7109375" style="1" customWidth="1"/>
    <col min="7" max="7" width="7" style="4" customWidth="1"/>
    <col min="8" max="8" width="13.42578125" style="2" customWidth="1"/>
    <col min="9" max="9" width="6.85546875" style="2" customWidth="1"/>
    <col min="10" max="10" width="7.5703125" style="3" customWidth="1"/>
    <col min="11" max="12" width="6.7109375" style="4" customWidth="1"/>
    <col min="13" max="14" width="8" style="4" customWidth="1"/>
    <col min="15" max="15" width="6" style="4" customWidth="1"/>
    <col min="16" max="16" width="6.5703125" style="1" customWidth="1"/>
    <col min="17" max="17" width="11.28515625" style="1" customWidth="1"/>
    <col min="18" max="19" width="7" style="1" customWidth="1"/>
    <col min="20" max="20" width="11.42578125" style="1" customWidth="1"/>
    <col min="21" max="21" width="7.42578125" style="1" customWidth="1"/>
    <col min="22" max="22" width="13.7109375" style="1" customWidth="1"/>
    <col min="23" max="23" width="17.7109375" style="1" customWidth="1"/>
    <col min="24" max="24" width="10" style="1" customWidth="1"/>
    <col min="25" max="25" width="5.85546875" style="2" customWidth="1"/>
    <col min="26" max="26" width="27.28515625" style="2" customWidth="1"/>
  </cols>
  <sheetData>
    <row r="1" spans="1:26" ht="80.25">
      <c r="A1" t="s">
        <v>332</v>
      </c>
      <c r="F1" s="24" t="s">
        <v>14</v>
      </c>
      <c r="G1" s="22" t="s">
        <v>0</v>
      </c>
      <c r="H1" s="23" t="s">
        <v>5</v>
      </c>
      <c r="I1" s="23" t="s">
        <v>6</v>
      </c>
      <c r="J1" s="24" t="s">
        <v>2</v>
      </c>
      <c r="K1" s="24" t="s">
        <v>4</v>
      </c>
      <c r="L1" s="25" t="s">
        <v>50</v>
      </c>
      <c r="M1" s="24" t="s">
        <v>7</v>
      </c>
      <c r="N1" s="24" t="s">
        <v>27</v>
      </c>
      <c r="O1" s="25" t="s">
        <v>1</v>
      </c>
      <c r="P1" s="25" t="s">
        <v>3</v>
      </c>
      <c r="Q1" s="24" t="s">
        <v>11</v>
      </c>
      <c r="R1" s="25" t="s">
        <v>12</v>
      </c>
      <c r="S1" s="24" t="s">
        <v>45</v>
      </c>
      <c r="T1" s="24" t="s">
        <v>13</v>
      </c>
      <c r="U1" s="24" t="s">
        <v>41</v>
      </c>
      <c r="V1" s="24" t="s">
        <v>14</v>
      </c>
      <c r="W1" s="24" t="s">
        <v>28</v>
      </c>
      <c r="X1" s="24" t="s">
        <v>44</v>
      </c>
      <c r="Y1" s="28" t="s">
        <v>15</v>
      </c>
      <c r="Z1" s="23" t="s">
        <v>8</v>
      </c>
    </row>
    <row r="2" spans="1:26" ht="26.25">
      <c r="F2" s="26" t="s">
        <v>332</v>
      </c>
      <c r="G2" s="26">
        <v>8</v>
      </c>
      <c r="H2" s="26" t="s">
        <v>10</v>
      </c>
      <c r="I2" s="26">
        <v>185</v>
      </c>
      <c r="J2" s="6">
        <f>SUM(I2/3.14)</f>
        <v>58.917197452229296</v>
      </c>
      <c r="K2" s="7">
        <v>18</v>
      </c>
      <c r="L2" s="7">
        <v>3</v>
      </c>
      <c r="M2" s="7">
        <v>10</v>
      </c>
      <c r="N2" s="7">
        <f>SUM(M2*K2)</f>
        <v>180</v>
      </c>
      <c r="O2" s="7">
        <v>3</v>
      </c>
      <c r="P2" s="8">
        <v>2</v>
      </c>
      <c r="Q2" s="8">
        <v>4</v>
      </c>
      <c r="R2" s="8" t="s">
        <v>42</v>
      </c>
      <c r="S2" s="8">
        <v>2</v>
      </c>
      <c r="T2" s="29">
        <v>0.05</v>
      </c>
      <c r="U2" s="8" t="s">
        <v>251</v>
      </c>
      <c r="V2" s="26" t="s">
        <v>90</v>
      </c>
      <c r="W2" s="9" t="s">
        <v>89</v>
      </c>
      <c r="X2" s="9">
        <v>3</v>
      </c>
      <c r="Y2" s="5">
        <v>1</v>
      </c>
      <c r="Z2" s="5" t="s">
        <v>88</v>
      </c>
    </row>
    <row r="3" spans="1:26" ht="26.25">
      <c r="F3" s="26" t="s">
        <v>332</v>
      </c>
      <c r="G3" s="26">
        <v>187</v>
      </c>
      <c r="H3" s="26" t="s">
        <v>10</v>
      </c>
      <c r="I3" s="26">
        <v>218</v>
      </c>
      <c r="J3" s="6">
        <f>SUM(I3/3.14)</f>
        <v>69.42675159235668</v>
      </c>
      <c r="K3" s="7">
        <v>13</v>
      </c>
      <c r="L3" s="7">
        <v>1</v>
      </c>
      <c r="M3" s="7">
        <v>10</v>
      </c>
      <c r="N3" s="7">
        <f>SUM(M3*K3)</f>
        <v>130</v>
      </c>
      <c r="O3" s="7">
        <v>2</v>
      </c>
      <c r="P3" s="8">
        <v>3</v>
      </c>
      <c r="Q3" s="8">
        <v>4</v>
      </c>
      <c r="R3" s="8" t="s">
        <v>40</v>
      </c>
      <c r="S3" s="8">
        <v>2</v>
      </c>
      <c r="T3" s="29">
        <v>0.15</v>
      </c>
      <c r="U3" s="8" t="s">
        <v>251</v>
      </c>
      <c r="V3" s="26" t="s">
        <v>36</v>
      </c>
      <c r="W3" s="9" t="s">
        <v>180</v>
      </c>
      <c r="X3" s="9">
        <v>3</v>
      </c>
      <c r="Y3" s="5">
        <v>1</v>
      </c>
      <c r="Z3" s="5" t="s">
        <v>34</v>
      </c>
    </row>
    <row r="4" spans="1:26">
      <c r="F4" s="62"/>
      <c r="G4" s="62"/>
      <c r="H4" s="62"/>
      <c r="I4" s="62"/>
      <c r="J4" s="63"/>
      <c r="K4" s="64"/>
      <c r="L4" s="64"/>
      <c r="M4" s="64"/>
      <c r="N4" s="64"/>
      <c r="O4" s="64"/>
      <c r="P4" s="65"/>
      <c r="Q4" s="65"/>
      <c r="R4" s="65"/>
      <c r="S4" s="65"/>
      <c r="T4" s="66"/>
      <c r="U4" s="65"/>
      <c r="V4" s="62"/>
      <c r="W4" s="46"/>
      <c r="X4" s="46"/>
      <c r="Y4" s="47"/>
      <c r="Z4" s="47"/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79273-0E60-419E-8F4E-5F7594CD8C5F}">
  <dimension ref="A1:U12"/>
  <sheetViews>
    <sheetView workbookViewId="0">
      <selection sqref="A1:U1048576"/>
    </sheetView>
  </sheetViews>
  <sheetFormatPr defaultRowHeight="15"/>
  <cols>
    <col min="1" max="1" width="13.7109375" style="1" customWidth="1"/>
    <col min="2" max="2" width="7" style="4" customWidth="1"/>
    <col min="3" max="3" width="13.42578125" style="2" customWidth="1"/>
    <col min="4" max="4" width="6.85546875" style="2" customWidth="1"/>
    <col min="5" max="5" width="7.5703125" style="3" customWidth="1"/>
    <col min="6" max="7" width="6.7109375" style="4" customWidth="1"/>
    <col min="8" max="9" width="8" style="4" customWidth="1"/>
    <col min="10" max="10" width="6" style="4" customWidth="1"/>
    <col min="11" max="11" width="6.5703125" style="1" customWidth="1"/>
    <col min="12" max="12" width="11.28515625" style="1" customWidth="1"/>
    <col min="13" max="14" width="7" style="1" customWidth="1"/>
    <col min="15" max="15" width="11.42578125" style="1" customWidth="1"/>
    <col min="16" max="16" width="7.42578125" style="1" customWidth="1"/>
    <col min="17" max="17" width="13.7109375" style="1" customWidth="1"/>
    <col min="18" max="18" width="17.7109375" style="1" customWidth="1"/>
    <col min="19" max="19" width="10" style="1" customWidth="1"/>
    <col min="20" max="20" width="5.85546875" style="2" customWidth="1"/>
    <col min="21" max="21" width="27.28515625" style="2" customWidth="1"/>
  </cols>
  <sheetData>
    <row r="1" spans="1:21" ht="80.25">
      <c r="A1" s="24" t="s">
        <v>14</v>
      </c>
      <c r="B1" s="22" t="s">
        <v>0</v>
      </c>
      <c r="C1" s="23" t="s">
        <v>5</v>
      </c>
      <c r="D1" s="23" t="s">
        <v>6</v>
      </c>
      <c r="E1" s="24" t="s">
        <v>2</v>
      </c>
      <c r="F1" s="24" t="s">
        <v>4</v>
      </c>
      <c r="G1" s="25" t="s">
        <v>50</v>
      </c>
      <c r="H1" s="24" t="s">
        <v>7</v>
      </c>
      <c r="I1" s="24" t="s">
        <v>27</v>
      </c>
      <c r="J1" s="25" t="s">
        <v>1</v>
      </c>
      <c r="K1" s="25" t="s">
        <v>3</v>
      </c>
      <c r="L1" s="24" t="s">
        <v>11</v>
      </c>
      <c r="M1" s="25" t="s">
        <v>12</v>
      </c>
      <c r="N1" s="24" t="s">
        <v>45</v>
      </c>
      <c r="O1" s="24" t="s">
        <v>13</v>
      </c>
      <c r="P1" s="24" t="s">
        <v>41</v>
      </c>
      <c r="Q1" s="24" t="s">
        <v>14</v>
      </c>
      <c r="R1" s="24" t="s">
        <v>28</v>
      </c>
      <c r="S1" s="24" t="s">
        <v>44</v>
      </c>
      <c r="T1" s="28" t="s">
        <v>15</v>
      </c>
      <c r="U1" s="23" t="s">
        <v>8</v>
      </c>
    </row>
    <row r="2" spans="1:21" ht="39">
      <c r="A2" s="26" t="s">
        <v>334</v>
      </c>
      <c r="B2" s="26">
        <v>218</v>
      </c>
      <c r="C2" s="26" t="s">
        <v>10</v>
      </c>
      <c r="D2" s="26">
        <v>120</v>
      </c>
      <c r="E2" s="6">
        <f>SUM(D2/3.14)</f>
        <v>38.216560509554135</v>
      </c>
      <c r="F2" s="7">
        <v>11</v>
      </c>
      <c r="G2" s="7">
        <v>4</v>
      </c>
      <c r="H2" s="7">
        <v>5</v>
      </c>
      <c r="I2" s="7">
        <f t="shared" ref="I2:I11" si="0">SUM(H2*F2)</f>
        <v>55</v>
      </c>
      <c r="J2" s="7">
        <v>3</v>
      </c>
      <c r="K2" s="8">
        <v>3</v>
      </c>
      <c r="L2" s="8">
        <v>4</v>
      </c>
      <c r="M2" s="8" t="s">
        <v>42</v>
      </c>
      <c r="N2" s="8">
        <v>3</v>
      </c>
      <c r="O2" s="29">
        <v>0.05</v>
      </c>
      <c r="P2" s="8" t="s">
        <v>251</v>
      </c>
      <c r="Q2" s="26" t="s">
        <v>335</v>
      </c>
      <c r="R2" s="9"/>
      <c r="S2" s="9">
        <v>3</v>
      </c>
      <c r="T2" s="5">
        <v>1</v>
      </c>
      <c r="U2" s="5" t="s">
        <v>203</v>
      </c>
    </row>
    <row r="3" spans="1:21" ht="39">
      <c r="A3" s="26" t="s">
        <v>333</v>
      </c>
      <c r="B3" s="26">
        <v>1</v>
      </c>
      <c r="C3" s="26" t="s">
        <v>10</v>
      </c>
      <c r="D3" s="26" t="s">
        <v>59</v>
      </c>
      <c r="E3" s="6" t="s">
        <v>229</v>
      </c>
      <c r="F3" s="7">
        <v>22</v>
      </c>
      <c r="G3" s="7">
        <v>3</v>
      </c>
      <c r="H3" s="7">
        <v>11</v>
      </c>
      <c r="I3" s="7">
        <f t="shared" si="0"/>
        <v>242</v>
      </c>
      <c r="J3" s="7">
        <v>2</v>
      </c>
      <c r="K3" s="8">
        <v>2</v>
      </c>
      <c r="L3" s="8">
        <v>4</v>
      </c>
      <c r="M3" s="8" t="s">
        <v>40</v>
      </c>
      <c r="N3" s="8">
        <v>2</v>
      </c>
      <c r="O3" s="29">
        <v>0.05</v>
      </c>
      <c r="P3" s="8" t="s">
        <v>251</v>
      </c>
      <c r="Q3" s="26" t="s">
        <v>74</v>
      </c>
      <c r="R3" s="9"/>
      <c r="S3" s="9">
        <v>3</v>
      </c>
      <c r="T3" s="5">
        <v>1</v>
      </c>
      <c r="U3" s="5" t="s">
        <v>73</v>
      </c>
    </row>
    <row r="4" spans="1:21" ht="26.25">
      <c r="A4" s="26" t="s">
        <v>333</v>
      </c>
      <c r="B4" s="26">
        <v>4</v>
      </c>
      <c r="C4" s="26" t="s">
        <v>10</v>
      </c>
      <c r="D4" s="26">
        <v>204</v>
      </c>
      <c r="E4" s="6">
        <f t="shared" ref="E4:E11" si="1">SUM(D4/3.14)</f>
        <v>64.968152866242036</v>
      </c>
      <c r="F4" s="7">
        <v>20</v>
      </c>
      <c r="G4" s="7">
        <v>4</v>
      </c>
      <c r="H4" s="7">
        <v>10</v>
      </c>
      <c r="I4" s="7">
        <f t="shared" si="0"/>
        <v>200</v>
      </c>
      <c r="J4" s="7">
        <v>2</v>
      </c>
      <c r="K4" s="8">
        <v>2</v>
      </c>
      <c r="L4" s="8">
        <v>4</v>
      </c>
      <c r="M4" s="8" t="s">
        <v>40</v>
      </c>
      <c r="N4" s="8">
        <v>2</v>
      </c>
      <c r="O4" s="29">
        <v>0.05</v>
      </c>
      <c r="P4" s="8" t="s">
        <v>251</v>
      </c>
      <c r="Q4" s="26" t="s">
        <v>74</v>
      </c>
      <c r="R4" s="9"/>
      <c r="S4" s="9">
        <v>3</v>
      </c>
      <c r="T4" s="5">
        <v>1</v>
      </c>
      <c r="U4" s="5" t="s">
        <v>79</v>
      </c>
    </row>
    <row r="5" spans="1:21" ht="39">
      <c r="A5" s="26" t="s">
        <v>333</v>
      </c>
      <c r="B5" s="26">
        <v>5</v>
      </c>
      <c r="C5" s="26" t="s">
        <v>10</v>
      </c>
      <c r="D5" s="26">
        <v>154</v>
      </c>
      <c r="E5" s="6">
        <f t="shared" si="1"/>
        <v>49.044585987261144</v>
      </c>
      <c r="F5" s="7">
        <v>18</v>
      </c>
      <c r="G5" s="7">
        <v>9</v>
      </c>
      <c r="H5" s="7">
        <v>10</v>
      </c>
      <c r="I5" s="7">
        <f t="shared" si="0"/>
        <v>180</v>
      </c>
      <c r="J5" s="7">
        <v>3</v>
      </c>
      <c r="K5" s="8">
        <v>3</v>
      </c>
      <c r="L5" s="8">
        <v>4</v>
      </c>
      <c r="M5" s="8" t="s">
        <v>42</v>
      </c>
      <c r="N5" s="8">
        <v>3</v>
      </c>
      <c r="O5" s="29">
        <v>0.05</v>
      </c>
      <c r="P5" s="8" t="s">
        <v>251</v>
      </c>
      <c r="Q5" s="26" t="s">
        <v>80</v>
      </c>
      <c r="R5" s="9" t="s">
        <v>81</v>
      </c>
      <c r="S5" s="9" t="s">
        <v>43</v>
      </c>
      <c r="T5" s="5">
        <v>1</v>
      </c>
      <c r="U5" s="5" t="s">
        <v>82</v>
      </c>
    </row>
    <row r="6" spans="1:21">
      <c r="A6" s="26" t="s">
        <v>333</v>
      </c>
      <c r="B6" s="26">
        <v>109</v>
      </c>
      <c r="C6" s="26" t="s">
        <v>10</v>
      </c>
      <c r="D6" s="26">
        <v>282</v>
      </c>
      <c r="E6" s="6">
        <f t="shared" si="1"/>
        <v>89.808917197452232</v>
      </c>
      <c r="F6" s="7">
        <v>24</v>
      </c>
      <c r="G6" s="7">
        <v>5</v>
      </c>
      <c r="H6" s="7">
        <v>13</v>
      </c>
      <c r="I6" s="7">
        <f t="shared" si="0"/>
        <v>312</v>
      </c>
      <c r="J6" s="7">
        <v>3</v>
      </c>
      <c r="K6" s="8">
        <v>2</v>
      </c>
      <c r="L6" s="8">
        <v>4</v>
      </c>
      <c r="M6" s="8" t="s">
        <v>40</v>
      </c>
      <c r="N6" s="8">
        <v>2</v>
      </c>
      <c r="O6" s="29">
        <v>0.2</v>
      </c>
      <c r="P6" s="8" t="s">
        <v>251</v>
      </c>
      <c r="Q6" s="26" t="s">
        <v>113</v>
      </c>
      <c r="R6" s="9"/>
      <c r="S6" s="9">
        <v>3</v>
      </c>
      <c r="T6" s="5">
        <v>1</v>
      </c>
      <c r="U6" s="5" t="s">
        <v>110</v>
      </c>
    </row>
    <row r="7" spans="1:21" ht="26.25">
      <c r="A7" s="26" t="s">
        <v>333</v>
      </c>
      <c r="B7" s="26">
        <v>124</v>
      </c>
      <c r="C7" s="26" t="s">
        <v>10</v>
      </c>
      <c r="D7" s="26">
        <v>245</v>
      </c>
      <c r="E7" s="6">
        <f t="shared" si="1"/>
        <v>78.02547770700636</v>
      </c>
      <c r="F7" s="7">
        <v>21</v>
      </c>
      <c r="G7" s="7">
        <v>3</v>
      </c>
      <c r="H7" s="7">
        <v>8</v>
      </c>
      <c r="I7" s="7">
        <f t="shared" si="0"/>
        <v>168</v>
      </c>
      <c r="J7" s="7">
        <v>3</v>
      </c>
      <c r="K7" s="8">
        <v>3</v>
      </c>
      <c r="L7" s="8">
        <v>4</v>
      </c>
      <c r="M7" s="8" t="s">
        <v>42</v>
      </c>
      <c r="N7" s="8">
        <v>3</v>
      </c>
      <c r="O7" s="29">
        <v>0.25</v>
      </c>
      <c r="P7" s="8" t="s">
        <v>251</v>
      </c>
      <c r="Q7" s="26" t="s">
        <v>113</v>
      </c>
      <c r="R7" s="9"/>
      <c r="S7" s="9">
        <v>3</v>
      </c>
      <c r="T7" s="5">
        <v>1</v>
      </c>
      <c r="U7" s="5" t="s">
        <v>126</v>
      </c>
    </row>
    <row r="8" spans="1:21">
      <c r="A8" s="26" t="s">
        <v>333</v>
      </c>
      <c r="B8" s="26">
        <v>188</v>
      </c>
      <c r="C8" s="26" t="s">
        <v>10</v>
      </c>
      <c r="D8" s="26">
        <v>220</v>
      </c>
      <c r="E8" s="6">
        <f t="shared" si="1"/>
        <v>70.063694267515928</v>
      </c>
      <c r="F8" s="7">
        <v>24</v>
      </c>
      <c r="G8" s="7">
        <v>1</v>
      </c>
      <c r="H8" s="7">
        <v>12</v>
      </c>
      <c r="I8" s="7">
        <f t="shared" si="0"/>
        <v>288</v>
      </c>
      <c r="J8" s="7">
        <v>2</v>
      </c>
      <c r="K8" s="8">
        <v>3</v>
      </c>
      <c r="L8" s="8">
        <v>4</v>
      </c>
      <c r="M8" s="8" t="s">
        <v>40</v>
      </c>
      <c r="N8" s="8">
        <v>2</v>
      </c>
      <c r="O8" s="29">
        <v>0.15</v>
      </c>
      <c r="P8" s="8" t="s">
        <v>251</v>
      </c>
      <c r="Q8" s="26" t="s">
        <v>113</v>
      </c>
      <c r="R8" s="9"/>
      <c r="S8" s="9">
        <v>3</v>
      </c>
      <c r="T8" s="5">
        <v>1</v>
      </c>
      <c r="U8" s="5" t="s">
        <v>174</v>
      </c>
    </row>
    <row r="9" spans="1:21" ht="26.25">
      <c r="A9" s="26" t="s">
        <v>333</v>
      </c>
      <c r="B9" s="26">
        <v>240</v>
      </c>
      <c r="C9" s="26" t="s">
        <v>10</v>
      </c>
      <c r="D9" s="26">
        <v>163</v>
      </c>
      <c r="E9" s="6">
        <f t="shared" si="1"/>
        <v>51.910828025477706</v>
      </c>
      <c r="F9" s="7">
        <v>23</v>
      </c>
      <c r="G9" s="7">
        <v>4</v>
      </c>
      <c r="H9" s="7">
        <v>12</v>
      </c>
      <c r="I9" s="7">
        <f t="shared" si="0"/>
        <v>276</v>
      </c>
      <c r="J9" s="7">
        <v>2</v>
      </c>
      <c r="K9" s="8">
        <v>2</v>
      </c>
      <c r="L9" s="8">
        <v>4</v>
      </c>
      <c r="M9" s="8" t="s">
        <v>40</v>
      </c>
      <c r="N9" s="8">
        <v>2</v>
      </c>
      <c r="O9" s="29">
        <v>0.05</v>
      </c>
      <c r="P9" s="8" t="s">
        <v>251</v>
      </c>
      <c r="Q9" s="26" t="s">
        <v>113</v>
      </c>
      <c r="R9" s="9"/>
      <c r="S9" s="9">
        <v>3</v>
      </c>
      <c r="T9" s="5">
        <v>1</v>
      </c>
      <c r="U9" s="5" t="s">
        <v>219</v>
      </c>
    </row>
    <row r="10" spans="1:21">
      <c r="A10" s="26" t="s">
        <v>333</v>
      </c>
      <c r="B10" s="26">
        <v>256</v>
      </c>
      <c r="C10" s="26" t="s">
        <v>10</v>
      </c>
      <c r="D10" s="26">
        <v>238</v>
      </c>
      <c r="E10" s="6">
        <f t="shared" si="1"/>
        <v>75.796178343949038</v>
      </c>
      <c r="F10" s="7">
        <v>18</v>
      </c>
      <c r="G10" s="7">
        <v>7</v>
      </c>
      <c r="H10" s="7">
        <v>10</v>
      </c>
      <c r="I10" s="7">
        <f t="shared" si="0"/>
        <v>180</v>
      </c>
      <c r="J10" s="7">
        <v>2</v>
      </c>
      <c r="K10" s="8">
        <v>2</v>
      </c>
      <c r="L10" s="8">
        <v>4</v>
      </c>
      <c r="M10" s="8" t="s">
        <v>40</v>
      </c>
      <c r="N10" s="8">
        <v>2</v>
      </c>
      <c r="O10" s="29">
        <v>0.25</v>
      </c>
      <c r="P10" s="8" t="s">
        <v>251</v>
      </c>
      <c r="Q10" s="26" t="s">
        <v>113</v>
      </c>
      <c r="R10" s="9"/>
      <c r="S10" s="9">
        <v>3</v>
      </c>
      <c r="T10" s="5">
        <v>1</v>
      </c>
      <c r="U10" s="5" t="s">
        <v>174</v>
      </c>
    </row>
    <row r="11" spans="1:21" ht="51.75">
      <c r="A11" s="26" t="s">
        <v>333</v>
      </c>
      <c r="B11" s="26">
        <v>194</v>
      </c>
      <c r="C11" s="26" t="s">
        <v>10</v>
      </c>
      <c r="D11" s="26">
        <v>228</v>
      </c>
      <c r="E11" s="6">
        <f t="shared" si="1"/>
        <v>72.611464968152859</v>
      </c>
      <c r="F11" s="7">
        <v>23</v>
      </c>
      <c r="G11" s="7">
        <v>6</v>
      </c>
      <c r="H11" s="7">
        <v>10</v>
      </c>
      <c r="I11" s="7">
        <f t="shared" si="0"/>
        <v>230</v>
      </c>
      <c r="J11" s="7">
        <v>3</v>
      </c>
      <c r="K11" s="8">
        <v>4</v>
      </c>
      <c r="L11" s="8">
        <v>4</v>
      </c>
      <c r="M11" s="8" t="s">
        <v>39</v>
      </c>
      <c r="N11" s="8">
        <v>4</v>
      </c>
      <c r="O11" s="29">
        <v>0.05</v>
      </c>
      <c r="P11" s="8" t="s">
        <v>251</v>
      </c>
      <c r="Q11" s="26" t="s">
        <v>181</v>
      </c>
      <c r="R11" s="9" t="s">
        <v>169</v>
      </c>
      <c r="S11" s="9" t="s">
        <v>43</v>
      </c>
      <c r="T11" s="5">
        <v>1</v>
      </c>
      <c r="U11" s="5" t="s">
        <v>179</v>
      </c>
    </row>
    <row r="12" spans="1:21">
      <c r="A12" s="62"/>
      <c r="B12" s="62"/>
      <c r="C12" s="62"/>
      <c r="D12" s="62"/>
      <c r="E12" s="63"/>
      <c r="F12" s="64"/>
      <c r="G12" s="64"/>
      <c r="H12" s="64"/>
      <c r="I12" s="64"/>
      <c r="J12" s="64"/>
      <c r="K12" s="65"/>
      <c r="L12" s="65"/>
      <c r="M12" s="65"/>
      <c r="N12" s="65"/>
      <c r="O12" s="66"/>
      <c r="P12" s="65"/>
      <c r="Q12" s="62"/>
      <c r="R12" s="46"/>
      <c r="S12" s="46"/>
      <c r="T12" s="47"/>
      <c r="U12" s="47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</vt:i4>
      </vt:variant>
    </vt:vector>
  </HeadingPairs>
  <TitlesOfParts>
    <vt:vector size="13" baseType="lpstr">
      <vt:lpstr>List2</vt:lpstr>
      <vt:lpstr>List3</vt:lpstr>
      <vt:lpstr> stromy-A</vt:lpstr>
      <vt:lpstr>poloha - b</vt:lpstr>
      <vt:lpstr>DPro rozpočet tabulka - sečteno</vt:lpstr>
      <vt:lpstr>S-RZ</vt:lpstr>
      <vt:lpstr>S-RO</vt:lpstr>
      <vt:lpstr>S-RLLR</vt:lpstr>
      <vt:lpstr>OV</vt:lpstr>
      <vt:lpstr>popín</vt:lpstr>
      <vt:lpstr>kácení</vt:lpstr>
      <vt:lpstr>' stromy-A'!Názvy_tisku</vt:lpstr>
      <vt:lpstr>' stromy-A'!Oblast_tisku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</dc:creator>
  <cp:lastModifiedBy>Petra Ličková</cp:lastModifiedBy>
  <cp:lastPrinted>2024-03-06T19:19:45Z</cp:lastPrinted>
  <dcterms:created xsi:type="dcterms:W3CDTF">2011-02-28T12:02:34Z</dcterms:created>
  <dcterms:modified xsi:type="dcterms:W3CDTF">2024-06-05T12:37:47Z</dcterms:modified>
</cp:coreProperties>
</file>