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23040" windowHeight="8760" activeTab="0"/>
  </bookViews>
  <sheets>
    <sheet name="Rozpočet - pomůcky" sheetId="2" r:id="rId1"/>
  </sheets>
  <definedNames>
    <definedName name="_xlnm.Print_Area" localSheetId="0">'Rozpočet - pomůcky'!$A$1:$H$118</definedName>
  </definedNames>
  <calcPr calcId="162913"/>
  <extLst/>
</workbook>
</file>

<file path=xl/sharedStrings.xml><?xml version="1.0" encoding="utf-8"?>
<sst xmlns="http://schemas.openxmlformats.org/spreadsheetml/2006/main" count="217" uniqueCount="151">
  <si>
    <t>Název</t>
  </si>
  <si>
    <t>Jedn.</t>
  </si>
  <si>
    <t>Mn.</t>
  </si>
  <si>
    <t>Cena/Jednotka</t>
  </si>
  <si>
    <t>Cena bez DPH</t>
  </si>
  <si>
    <t>DPH</t>
  </si>
  <si>
    <t>Cena s DPH</t>
  </si>
  <si>
    <t>Poznámka</t>
  </si>
  <si>
    <t>ks</t>
  </si>
  <si>
    <t>Instalace, nastavení, doprava</t>
  </si>
  <si>
    <t xml:space="preserve"> </t>
  </si>
  <si>
    <t xml:space="preserve">včetně zaškolení  </t>
  </si>
  <si>
    <t>Interaktivní dotykový panel - na stěnu</t>
  </si>
  <si>
    <t>Digitální pomůcky - SAM LABS</t>
  </si>
  <si>
    <t>Digitální pomůcky - ROBO WUNDERKIND</t>
  </si>
  <si>
    <t>Education Kit</t>
  </si>
  <si>
    <t>Extension Kit</t>
  </si>
  <si>
    <t>Doplnění základní sady. Součásí kitu jsou 3 nové senzory a programovatelný LED displej.</t>
  </si>
  <si>
    <t>Modulární výuková stavebnice pro děti od 5 do 12 let. Ideální pro první kroky ve výuce informatického myšlení a robotiky.</t>
  </si>
  <si>
    <t>Classroom Kit 5</t>
  </si>
  <si>
    <t>Expansion Kit</t>
  </si>
  <si>
    <t>Maker Kit</t>
  </si>
  <si>
    <t>STEAM pro polovinu třídy. Vhodný pro 15 žáků. Komplet s díly, které se vždy 5x opakují v přenosném skladovacím boxu.</t>
  </si>
  <si>
    <t xml:space="preserve">Rozšíření sady Classroom Kit 10 o další typy bloků. Opět v počtu pro 10 skupin dětí.                          Součástí je i dobíjecí stanice!  </t>
  </si>
  <si>
    <t>STEAM s největší variabilitou dílů. Vhodný pro 4-6 žáků nebo jako doplněk s Team Kit nebo Classroom Kit. Sestava s největší variabilitou dílů v praktickém kufříku.</t>
  </si>
  <si>
    <t>Zaškolení jednotlivých technologií je součastí dodávky.</t>
  </si>
  <si>
    <t>ZŠ a MŠ Tř. Dr. E. Beneše 456, Bohumín - polytechnická učebna</t>
  </si>
  <si>
    <r>
      <t xml:space="preserve">Tabulový systém </t>
    </r>
    <r>
      <rPr>
        <b/>
        <sz val="10"/>
        <rFont val="Arial"/>
        <family val="2"/>
      </rPr>
      <t>BalanceBox® Winx® 75</t>
    </r>
  </si>
  <si>
    <t>Manuální vertikální posun pro interaktivní panelu a tabulových křídel pro posování fixem s rozsahem min. 650 cm, pružinový systém, systém dorazu, rám pro uchycení dotykové obrazovky o úhlopříčce obrazu 75“ a dvou keramických, magnetických křídel, která po zavření přikrývají celou plochu obrazu, včetně dopravy, montáž a instalace</t>
  </si>
  <si>
    <t>Digitální pomůcky - iRobot Root</t>
  </si>
  <si>
    <t>iRobot Root</t>
  </si>
  <si>
    <t>iRobot Brick Top</t>
  </si>
  <si>
    <t xml:space="preserve">Magnetická destička, díky které můžete iRobot doplnit o modely sestavené z vaší Lego stavebnice. Průsvítné části zachovají viditelnost LED světel a středový díl vám umožní kreativně využít středovou část běžně používanou pro spouštění a vytahování fixy. </t>
  </si>
  <si>
    <t>Multifunkční robot „vše v jednom“ pro výuku algoritmického myšlení a základů programování.</t>
  </si>
  <si>
    <t>18 experimentů z optiky a akustiky</t>
  </si>
  <si>
    <t xml:space="preserve">ZŠ – Vidět a slyšet </t>
  </si>
  <si>
    <t>16 experimentů z elektromagnetizmu</t>
  </si>
  <si>
    <t xml:space="preserve">ZŠ – Elektřina a magnetizmus </t>
  </si>
  <si>
    <t>17 rozmanitých experimentů</t>
  </si>
  <si>
    <t xml:space="preserve">ZŠ – Půda, výživa, energie </t>
  </si>
  <si>
    <t>11 experimentů termodynamiky</t>
  </si>
  <si>
    <t xml:space="preserve">ZŠ – Teplo a oheň </t>
  </si>
  <si>
    <t>16 zajímavých experimentů na různá fyzikální témata</t>
  </si>
  <si>
    <t xml:space="preserve">ZŠ – Stroje a konstrukce </t>
  </si>
  <si>
    <t>18 experimentů na téma voda a vzduch</t>
  </si>
  <si>
    <t xml:space="preserve">ZŠ – Voda a vzduch </t>
  </si>
  <si>
    <t>Konstrukční stavebnice Infento</t>
  </si>
  <si>
    <t>Základní sada, kterou můžete dále rozšiřovat. Postavíte: 7 vozítek, 5 mechanických konstrukcí, 10 studentských výzev.</t>
  </si>
  <si>
    <t>Talent Kit</t>
  </si>
  <si>
    <t>Pro Kit UPG</t>
  </si>
  <si>
    <t>Rozšíření sady Talent Kit. Najdete v ní mimo jiné ePulse® elektrický motor s jehož pomocí sestavíte reálná elektrická vozítka.                                                                                                    Talent Kit + Pro Kit UPG. Postavíte 12 vozítek, 5 ePulse® vozítek, 5 mechanických konstrukcí, 20 studentských výzev a nekonečně vlastních výtvorů.</t>
  </si>
  <si>
    <t>Rozpočet dodávky "pomůcky"</t>
  </si>
  <si>
    <t>Základní popis řešení:</t>
  </si>
  <si>
    <t xml:space="preserve">V rozpočtu je také zahrnuto technické a metodické školení v místě. </t>
  </si>
  <si>
    <t>Interaktivní displej - popis řešení:</t>
  </si>
  <si>
    <r>
      <t>Jedná se návrh řešení vybavení polytechnické učebny ZŠ se zaměřením na I. stupeň.  Předpokladá se</t>
    </r>
    <r>
      <rPr>
        <i/>
        <sz val="10"/>
        <rFont val="Arial"/>
        <family val="2"/>
      </rPr>
      <t xml:space="preserve"> </t>
    </r>
    <r>
      <rPr>
        <b/>
        <i/>
        <sz val="10"/>
        <rFont val="Arial"/>
        <family val="2"/>
      </rPr>
      <t>24 žáků</t>
    </r>
    <r>
      <rPr>
        <sz val="10"/>
        <rFont val="Arial"/>
        <family val="2"/>
      </rPr>
      <t xml:space="preserve"> v učebně.</t>
    </r>
  </si>
  <si>
    <r>
      <t xml:space="preserve">Do čela labotaroře je navržena velká dotyková LCD obrazovka </t>
    </r>
    <r>
      <rPr>
        <b/>
        <i/>
        <sz val="10"/>
        <rFont val="Arial"/>
        <family val="2"/>
      </rPr>
      <t xml:space="preserve">ActivPanel Cobalt 75" </t>
    </r>
    <r>
      <rPr>
        <sz val="10"/>
        <rFont val="Arial"/>
        <family val="2"/>
      </rPr>
      <t xml:space="preserve">na vertikálním pojezdu včetně tabulových křídel. </t>
    </r>
  </si>
  <si>
    <t xml:space="preserve">Učebna je určena pro 24 žáků, kteří budou rozděleny do 8 - 6  "hnízd" po 3-4 žácích.  V tomto duchu je navrženo vybavení nábytkem - viz vizualizace.       </t>
  </si>
  <si>
    <r>
      <t xml:space="preserve">Interaktivní dotykový panel (obrazovka) </t>
    </r>
    <r>
      <rPr>
        <b/>
        <i/>
        <sz val="10"/>
        <color theme="9"/>
        <rFont val="Arial"/>
        <family val="2"/>
      </rPr>
      <t>ActivPanel 75" 4K</t>
    </r>
    <r>
      <rPr>
        <sz val="10"/>
        <color theme="9"/>
        <rFont val="Arial"/>
        <family val="2"/>
      </rPr>
      <t xml:space="preserve"> o úhlopříčce </t>
    </r>
    <r>
      <rPr>
        <b/>
        <sz val="10"/>
        <rFont val="Arial"/>
        <family val="2"/>
      </rPr>
      <t>75” (190 cm), rozlišení 4K (3840x2160</t>
    </r>
    <r>
      <rPr>
        <i/>
        <sz val="10"/>
        <rFont val="Arial"/>
        <family val="2"/>
      </rPr>
      <t>)</t>
    </r>
    <r>
      <rPr>
        <sz val="10"/>
        <color theme="9"/>
        <rFont val="Arial"/>
        <family val="2"/>
      </rPr>
      <t xml:space="preserve">, přímé LED podsvícení, 10 dotykových bodů, ovládání dotykem ruky i elektronickým perem s funkcí pravého tlačítka myši, peru lze přidělit jinou funkci než dotyku prstem, dotyková plocha s AntiGlide úpravou, možnost připojení až 4 dotykových zdrojů (PC) pomocí čtyřech párů HDMI a USB konektorů, slot pro integrovatelný (OPS) počítač, integrované ozvučení 2 x 20 W. Práce s panelem bez nutnosti užití PC a umožňující bezdrátové připojení tabletů či počítačů (Windows, Mac, IOS, Android) k dotykovému panelu s možností do takto zobrazeného obsahu dopisovat. Součástí dodávky je dále výukový software umožňující kreativní tvorbu výukových hodin. </t>
    </r>
  </si>
  <si>
    <t>Autonomní robotická stavebnice Robo Wunderkind vytváří moderní výukové pomůcky, které mění způsob, jakým se děti učí, ať už ve škole, nebo doma. S našimi sadami sestavíte robůtka za několik minut. Stejně rychle ho rozhýbete pomocí dodávané aplikace. Práce s Robo Wunderkind podporuje rozvoj kognitivních funkcí a dokáže poutavou formou zaujmout děti i učitele. Unikátní je „kostičkový“ barevný systém bloků, se kterými se jednoduše realizují různé typy projektů. Díky jednoduchému ovládání je tato stavebnice vhodná pro nejmenší.</t>
  </si>
  <si>
    <t>Multifunkční robot „vše v jednom“ pro výuku algoritmického myšlení a základů programování. Jeho silnou stránkou je uplatnění v neinformatických předmětech. Robot se nijak neskládá a nesestavuje. Mezi unikátní funkce patří schopnost psaní a mazání na magnetické tabuli. Držák fixy lze využít i jako akční člen. Volně dostupný software obsahuje galerii připravených lekcí vhodných pro začátečníky i pokročilé. Disponuje třemi úrovněmi kódování a integrovaným simulátorem.</t>
  </si>
  <si>
    <t>Polytechnická stavebnice internetu věcí (IoT) SAM Labs nabízí bezdrátové bloky, které umožňují sestavit zařízení, mechanismus nebo simulaci k většině předmětů na ZŠ, a vhodně tak doplnit výuku informatiky i neinformatických předmětů. Koncepce vytvořená učiteli kombinuje stavebnici, elektroniku a programování. Vzbuzuje představivost a rozvíjí logické myšlení. Silná metodická podpora a jednoduché ovládání zajistí rychlou implementaci do školní praxe. SAM Labs metodicky pokryje 1. i 2. stupeň ZŠ a víceletá gymnázia.</t>
  </si>
  <si>
    <t>MEKRUPHY – pokusné soupravy pro mateřské školy a základní školy, kladou důraz na zájem o přírodovědné a technické jevy každodenního života u tří až desetiletých dětí a zároveň probouzejí a podporují jejich zvídavost. Při realizaci vhodných pokusů děti postupně a přiměřeně svému věku poznávají a chápou, co se skrývá za jejich bádáním a objevováním. Vytvořte skupinku malých badatelů, vezměte si k ruce připravené materiály a začněte objevovat záhady přírody. Mekruphy vám umožní učit pomocí zážitku. Dopřejte ho dětem již od útlého věku, a povzbuďte tak jejich vztah k přírodovědnému poznávání. Základy, které je naučíte s výhodou využijí v dalších stupních svého vzdělávání.</t>
  </si>
  <si>
    <t>Každý zná Lego. Infento je podstatně větší a reálné! Infento je první stavebnicí na světě, která umožňuje stavět reálná vozítka. Jejich velikost i obtížnost sestavení přitom roste úměrně s věkem žáků. Sestavíte tak skateboard, koloběžku, tříkolku, motorku, čtyřkolku, ale i konstrukce jako jeřáb, váhy či odpalovací rampu. Vše závisí jen na vaší kreativitě. Ostatně název Infento je odvozen od dvou latinských slov - "infinitus" (nekonečný) a “planto” (dělat). A přesně o tom Infento je. Nabízí nekonečné možnosti invence a rozvíjí všechny hlavní kompetence potřebné pro život ve 21. století.</t>
  </si>
  <si>
    <t>Dotykové obrazovky Promethean (aktivnitrida.cz)</t>
  </si>
  <si>
    <t>Konstrukční stavebnice Infento (aktivnitrida.cz)</t>
  </si>
  <si>
    <t>Experimentální sady (aktivnitrida.cz)</t>
  </si>
  <si>
    <t>STEAM ve výuce informatického myšlení (aktivnitrida.cz)</t>
  </si>
  <si>
    <t>Robotika s iRobot Root (aktivnitrida.cz)</t>
  </si>
  <si>
    <t>Robotika pro nejmenší (aktivnitrida.cz)</t>
  </si>
  <si>
    <t>EXPERIMENTÁLNÍ SADY - Mekruphy</t>
  </si>
  <si>
    <t>Klasický kovový svěrák menších rozměrů s možností upevnění k pracovnímu stolu pomocí upínacího šroubu.</t>
  </si>
  <si>
    <t>Svěrák stolní červený</t>
  </si>
  <si>
    <t>Dětské ochranné brýle</t>
  </si>
  <si>
    <t>Plastové dětské pracovní ochranné brýle vhodné pro předškoláky.</t>
  </si>
  <si>
    <t xml:space="preserve">Kufřík Malý kutil – moje první nářadí </t>
  </si>
  <si>
    <t xml:space="preserve">Sada několika nejběžnějších druhů skutečného funkčního nářadí v praktickém kufříku. </t>
  </si>
  <si>
    <t>Aku vrtací šroubovák s příslušenstvím</t>
  </si>
  <si>
    <t xml:space="preserve">Akumulátorový šroubovák 12 V s možností vrtání </t>
  </si>
  <si>
    <t>Šroubováky s dřevěnou rukojetí – sada 4 ks</t>
  </si>
  <si>
    <t>Sada 4 kusů klasických šroubováků s dřevěnou rukojetí s plochým a křížovým hrotem</t>
  </si>
  <si>
    <t>Dřevěný kutilský materiál Malý kutil                         sada 50 ks</t>
  </si>
  <si>
    <t xml:space="preserve">Sada dětského kutilského materiálů v podobě dřevěných lišt, hranolů, kulatin a prkýnek v počtu 50 ks a převážně v délce 45 cm. </t>
  </si>
  <si>
    <t>Profilové lišty k řezání 1+1</t>
  </si>
  <si>
    <t>Profilové lišty k řezání Moře 1+1</t>
  </si>
  <si>
    <t>Profilové lišty k řezání Zvířátka 1+1</t>
  </si>
  <si>
    <t>Profilové lišty k řezání Farma 1+1</t>
  </si>
  <si>
    <t>Polytechnika - práce se dřevem, materiál</t>
  </si>
  <si>
    <t>Stavebnice</t>
  </si>
  <si>
    <t>UNIVERZÁLNÍ DŘEVĚNÁ ŠPACHTLE NA TVOŘENÍ S DĚTMI 500 KS</t>
  </si>
  <si>
    <t>Dřevěné špachtle z tvrdého dřeva, vhodné na míchání barev a tvoření s dětmi.                                          Rozměr 258 x 3,2 x 16 mm.</t>
  </si>
  <si>
    <t>Buková kolečka o průměru 4 cm</t>
  </si>
  <si>
    <t>DŘEVĚNÁ BUKOVÁ KOLEČKA O PRŮMĚRU                     4 CM - 20 KS</t>
  </si>
  <si>
    <t>DŘÍVKA NA TVOŘENÍ S DĚTMI BUKOVÁ POLOVIČNÍ DÉLKA 200 KS</t>
  </si>
  <si>
    <t xml:space="preserve">Poloviční strojně řezané délky špachtlí z čistého bukového dřeva. </t>
  </si>
  <si>
    <t>DŘEVĚNÁ VELKÁ LAMELA 31 CM NA TVOŘENÍ 550 KS</t>
  </si>
  <si>
    <t>31 cm dlouhá a 2,5 cm široká špachtle z čistého bukového dřeva.</t>
  </si>
  <si>
    <t>Polydron GIANT – Velká sada (80 ks)</t>
  </si>
  <si>
    <t>Základní sada se skládá ze 80 velkých, jednoduše spojitelných prvků (čtverce a trojúhelníky)</t>
  </si>
  <si>
    <t>Polydron GIANT – Stavitel (72 ks)</t>
  </si>
  <si>
    <t>Obsah sady: 72 dílů – 16 čtverců, 8 rovnostranných trojúhelníků, 30 plných čtverců s otvory na připojení ozubení, 16 oken, 2 dveří; leták s předlohami modelů</t>
  </si>
  <si>
    <t>Polydron GIANT – Pytel</t>
  </si>
  <si>
    <t>Pytel ve velikosti 80 x 65 cm je ideální na uskladnění i přenášení Polydron stavebnic.</t>
  </si>
  <si>
    <t>Polydron MAGNETIC – Supersada (184 ks)</t>
  </si>
  <si>
    <t xml:space="preserve">Super sada obsahuje 184 dílů v základních (čtverce a rovnostranné trojúhelníky) a nových tvarech (pravoúhlé trojúhelníky, obdélníky, pětiúhelníky). </t>
  </si>
  <si>
    <t>Polydron MAGNETIC – Rotační tělesa - velká sada (72 ks)</t>
  </si>
  <si>
    <t>Polydron MAGNETIC – Automobil a figurky                  (92 ks)</t>
  </si>
  <si>
    <t>Obsah sady: 92 dílků - 4 kolečka, 16 čtvercových podložek na kolečka, 32 čtverců, 28 rovnostranných trojúhelníků, 6 dětských figurek, 6 dospělých figurek, praktická plastová nádoba na uskladnění.</t>
  </si>
  <si>
    <t xml:space="preserve">
Polydron TRANSLUCENT SOLID MAGNETIC</t>
  </si>
  <si>
    <t>3D magnetické bloky - školní sada</t>
  </si>
  <si>
    <t>Obsah sady (68 dílů): 20 kostek, ﻿12 hranolů, ﻿8 kol, ﻿8 sférických částí, ﻿8 cylindrových částí,                    ﻿12 postaviček</t>
  </si>
  <si>
    <t>Sada obsahuje 104 dílů: 35 čtverců, 35 rovnostranných trojúhelníků, 11 pětúhelníků, 20 šestiúhelníků, 1 čtverec bez výplně, 1 trojúhelník bez výplně, 1 pětúhelník bez výplně</t>
  </si>
  <si>
    <t>Obsha sady na stavbu koule, válce a kuželu﻿</t>
  </si>
  <si>
    <t>Modulární set 168 dílů pro sestavení až 14 druhů vozidel v životní velikosti.</t>
  </si>
  <si>
    <t>Make &amp; Move Kit 13v1</t>
  </si>
  <si>
    <t>Ruční nářadí – sada</t>
  </si>
  <si>
    <t>Sada 36 kusů různých druhů drobného ručního nářadí v bytelném plastovém kufříku.</t>
  </si>
  <si>
    <t>Pilník sada 3 ks</t>
  </si>
  <si>
    <t>Sada 3 ks ocelových pilníků s plastovou rukojetí a plochou, půlkulatou a trojhrannou čepelí délky 15 cm.</t>
  </si>
  <si>
    <t>Vrtačka ruční</t>
  </si>
  <si>
    <t xml:space="preserve">Jednoduchá ruční vrtačka s kovovým tělem a plastovou rukojetí. </t>
  </si>
  <si>
    <t>DŘEVĚNÉ HRANOLY NA TVOŘENÍ S DĚTMI POLOVIČNÍ DÉLKA BUKOVÉ 36 KS</t>
  </si>
  <si>
    <t>Hranoly z čistého bukového dřeva, vhodná na tvoření s dětmi a domácí výrobu.</t>
  </si>
  <si>
    <t>DŘEVĚNÉ HRANOLY NA TVOŘENÍ S DĚTMI, BUKOVÉ 36 KS</t>
  </si>
  <si>
    <t>DŘÍVKA NA TVOŘENÍ S DĚTMI BUKOVÉ OBDÉLNÍKY 50 X 30 X 3 MM 120 KS</t>
  </si>
  <si>
    <t>Dřívka z čistého bukového dřeva, obdélníky. Vhodné na tvoření s dětmi.</t>
  </si>
  <si>
    <t>BAREVNÁ DŘÍVKA NA TVOŘENÍ BÍLÁ, 25 CM, 500 KS</t>
  </si>
  <si>
    <t>25 cm dlouhé a 3 mm silné lamely z tvrdého bukového dřeva, lakované bíle, vhodné na tvoření a domácí práce.</t>
  </si>
  <si>
    <t>DŘÍVKA NA TVOŘENÍ S DĚTMI, ZELENÁ, 25 CM, 100 KS</t>
  </si>
  <si>
    <t>25 cm dlouhé a 3 mm silné lamely z tvrdého bukového dřeva, lakované zeleně, vhodné na tvoření a domácí práce. Barva dle vzorníku Pantone "PANTONE 369".</t>
  </si>
  <si>
    <t>DŘEVĚNÁ LAMELA NA TVOŘENÍ V NEONOVĚ ŽLUTÉ BARVĚ 100 KS</t>
  </si>
  <si>
    <t>25 cm dlouhé a 3mm silné lamely z tvrdého bukového dřeva, lakované svítivě žlutě, vhodné na tvoření a domácí práce.</t>
  </si>
  <si>
    <t>Ruční pila ocaska</t>
  </si>
  <si>
    <t>Ruční pila ocaska s otevřenou plastovou rukojetí a pilovým listem délky 250 mm.</t>
  </si>
  <si>
    <t>Dětské pracovní rukavice 5″</t>
  </si>
  <si>
    <t>Prstové kožené dětské pracovní rukavice velikosti 5“.</t>
  </si>
  <si>
    <t>Pracovní rukavice dospělácké 10″</t>
  </si>
  <si>
    <t>Klasické prstové kožené pracovní rukavice pro dospělou osobu velikosti 10“.</t>
  </si>
  <si>
    <t>Kufr na nářadí – sada velký a malý</t>
  </si>
  <si>
    <t>Sada dvou (větší 38x23x23 cm a menší 33x18x16 cm) plastových kufrů na nářadí</t>
  </si>
  <si>
    <t>Ruční pilka</t>
  </si>
  <si>
    <t>Ruční pilka má velmi příjemnou rukojeť i pro děti</t>
  </si>
  <si>
    <t>Držák na hřebíčky</t>
  </si>
  <si>
    <t>Kladivo dětské funkční</t>
  </si>
  <si>
    <t>Funkční kladívko v dětské velikosti, kovové s červenou protiskluzovou rukojetí.</t>
  </si>
  <si>
    <t xml:space="preserve">Dřevěný spojovací materiál v dóze </t>
  </si>
  <si>
    <t>Plastová jehla s velkým okem</t>
  </si>
  <si>
    <t>5 ks plastových jehel s tupou špičkou na vyšívání nebo šití bavlnkami nebo tenkou pletací přízí.
Mix pěti barev.</t>
  </si>
  <si>
    <t>Lis na květiny</t>
  </si>
  <si>
    <t>ActivPanel 9 Premium</t>
  </si>
  <si>
    <t xml:space="preserve">Interaktivní dotykový displej - minimální specifikace: úhlopříčka obrazu 190 cm, rozlišení 4K (3840x2160), 2x stylus, přesnost 1 mm, OS, min. pameť 6 GB RAM, min 64 GB uložiště, OPS slot, 20 dotykových bodů, podpora multitouch, automatické rozpoznání stylusu (režim psaní), prstu (režim manipulace s objekty) i dlaně (mazání). Ozvučení s ovládáním hlasitosti přímo integrované do těla panelu. Možnost stahování a instalaci aplikací třetích stran. K panelu bude dodán SW pro tvorbu výukových materiálů. Součástí výukového SW musí být databáze kvalitních výukových prostředků (obrázky, hudba, kolekce, mřížky, pozadí atd.). Musí být poskytnuta také multilicence pro zaměstnance školy pro tvorbu interaktivních příprav. Prostředí ovládacího software musí být lokalizováno do českého jazyka. Včetně instalace, nutné systémové AV kabeláže a zaškolení obsluhy.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</si>
</sst>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0"/>
      <name val="Arial"/>
      <family val="2"/>
    </font>
    <font>
      <b/>
      <sz val="10"/>
      <color indexed="9"/>
      <name val="Arial"/>
      <family val="2"/>
    </font>
    <font>
      <sz val="10"/>
      <color indexed="9"/>
      <name val="Arial"/>
      <family val="2"/>
    </font>
    <font>
      <b/>
      <sz val="10"/>
      <name val="Arial"/>
      <family val="2"/>
    </font>
    <font>
      <sz val="8"/>
      <name val="Arial"/>
      <family val="2"/>
    </font>
    <font>
      <b/>
      <sz val="24"/>
      <color theme="6"/>
      <name val="Arial"/>
      <family val="2"/>
    </font>
    <font>
      <b/>
      <sz val="12"/>
      <color indexed="9"/>
      <name val="Arial"/>
      <family val="2"/>
    </font>
    <font>
      <sz val="12"/>
      <color indexed="9"/>
      <name val="Arial"/>
      <family val="2"/>
    </font>
    <font>
      <b/>
      <sz val="10"/>
      <color rgb="FFFF0000"/>
      <name val="Arial"/>
      <family val="2"/>
    </font>
    <font>
      <sz val="10"/>
      <color rgb="FFFF0000"/>
      <name val="Arial"/>
      <family val="2"/>
    </font>
    <font>
      <i/>
      <sz val="10"/>
      <name val="Arial"/>
      <family val="2"/>
    </font>
    <font>
      <b/>
      <i/>
      <sz val="10"/>
      <name val="Arial"/>
      <family val="2"/>
    </font>
    <font>
      <sz val="10"/>
      <color theme="9"/>
      <name val="Arial"/>
      <family val="2"/>
    </font>
    <font>
      <b/>
      <i/>
      <sz val="10"/>
      <color theme="9"/>
      <name val="Arial"/>
      <family val="2"/>
    </font>
    <font>
      <u val="single"/>
      <sz val="10"/>
      <color theme="10"/>
      <name val="Arial"/>
      <family val="2"/>
    </font>
  </fonts>
  <fills count="6">
    <fill>
      <patternFill/>
    </fill>
    <fill>
      <patternFill patternType="gray125"/>
    </fill>
    <fill>
      <patternFill patternType="solid">
        <fgColor indexed="22"/>
        <bgColor indexed="64"/>
      </patternFill>
    </fill>
    <fill>
      <patternFill patternType="solid">
        <fgColor theme="6"/>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bottom style="thin"/>
    </border>
    <border>
      <left style="thin"/>
      <right/>
      <top/>
      <bottom style="thin"/>
    </border>
    <border>
      <left/>
      <right/>
      <top/>
      <bottom style="thin"/>
    </border>
    <border>
      <left/>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14" fillId="0" borderId="0" applyNumberFormat="0" applyFill="0" applyBorder="0" applyAlignment="0" applyProtection="0"/>
  </cellStyleXfs>
  <cellXfs count="49">
    <xf numFmtId="0" fontId="0" fillId="0" borderId="0" xfId="0"/>
    <xf numFmtId="3" fontId="12" fillId="0" borderId="0" xfId="0" applyNumberFormat="1" applyFont="1" applyAlignment="1">
      <alignment horizontal="left" wrapText="1"/>
    </xf>
    <xf numFmtId="3" fontId="0" fillId="0" borderId="0" xfId="0" applyNumberFormat="1"/>
    <xf numFmtId="3" fontId="0" fillId="0" borderId="0" xfId="0" applyNumberFormat="1" applyAlignment="1">
      <alignment horizontal="center"/>
    </xf>
    <xf numFmtId="3" fontId="0" fillId="0" borderId="0" xfId="0" applyNumberFormat="1" applyAlignment="1">
      <alignment horizontal="right"/>
    </xf>
    <xf numFmtId="3" fontId="0" fillId="0" borderId="1" xfId="0" applyNumberFormat="1" applyBorder="1"/>
    <xf numFmtId="3" fontId="0" fillId="0" borderId="2" xfId="0" applyNumberFormat="1" applyBorder="1" applyAlignment="1">
      <alignment horizontal="center"/>
    </xf>
    <xf numFmtId="3" fontId="0" fillId="0" borderId="2" xfId="0" applyNumberFormat="1" applyBorder="1" applyAlignment="1">
      <alignment horizontal="right"/>
    </xf>
    <xf numFmtId="9" fontId="2" fillId="0" borderId="2" xfId="0" applyNumberFormat="1" applyFont="1" applyBorder="1" applyAlignment="1">
      <alignment horizontal="right"/>
    </xf>
    <xf numFmtId="3" fontId="0" fillId="0" borderId="3" xfId="0" applyNumberFormat="1" applyBorder="1"/>
    <xf numFmtId="3" fontId="3" fillId="2" borderId="4" xfId="20" applyNumberFormat="1" applyFill="1" applyBorder="1"/>
    <xf numFmtId="3" fontId="1" fillId="3" borderId="4" xfId="0" applyNumberFormat="1" applyFont="1" applyFill="1" applyBorder="1"/>
    <xf numFmtId="3" fontId="1" fillId="3" borderId="4" xfId="0" applyNumberFormat="1" applyFont="1" applyFill="1" applyBorder="1" applyAlignment="1">
      <alignment horizontal="center"/>
    </xf>
    <xf numFmtId="3" fontId="1" fillId="3" borderId="4" xfId="0" applyNumberFormat="1" applyFont="1" applyFill="1" applyBorder="1" applyAlignment="1">
      <alignment horizontal="right"/>
    </xf>
    <xf numFmtId="0" fontId="0" fillId="0" borderId="5" xfId="0" applyFont="1" applyBorder="1" applyAlignment="1">
      <alignment wrapText="1"/>
    </xf>
    <xf numFmtId="3" fontId="0" fillId="0" borderId="5" xfId="0" applyNumberFormat="1" applyBorder="1" applyAlignment="1">
      <alignment horizontal="center"/>
    </xf>
    <xf numFmtId="3" fontId="0" fillId="0" borderId="5" xfId="0" applyNumberFormat="1" applyBorder="1" applyAlignment="1">
      <alignment horizontal="right"/>
    </xf>
    <xf numFmtId="9" fontId="0" fillId="0" borderId="5" xfId="0" applyNumberFormat="1" applyBorder="1" applyAlignment="1">
      <alignment horizontal="right"/>
    </xf>
    <xf numFmtId="3" fontId="3" fillId="2" borderId="1" xfId="20" applyNumberFormat="1" applyFill="1" applyBorder="1"/>
    <xf numFmtId="3" fontId="3" fillId="2" borderId="2" xfId="20" applyNumberFormat="1" applyFill="1" applyBorder="1"/>
    <xf numFmtId="0" fontId="3" fillId="0" borderId="5" xfId="0" applyFont="1" applyBorder="1" applyAlignment="1">
      <alignment wrapText="1"/>
    </xf>
    <xf numFmtId="3" fontId="0" fillId="0" borderId="0" xfId="0" applyNumberFormat="1" applyFont="1"/>
    <xf numFmtId="3" fontId="6" fillId="3" borderId="1" xfId="0" applyNumberFormat="1" applyFont="1" applyFill="1" applyBorder="1"/>
    <xf numFmtId="3" fontId="6" fillId="3" borderId="2" xfId="0" applyNumberFormat="1" applyFont="1" applyFill="1" applyBorder="1" applyAlignment="1">
      <alignment horizontal="center"/>
    </xf>
    <xf numFmtId="3" fontId="6" fillId="3" borderId="2" xfId="0" applyNumberFormat="1" applyFont="1" applyFill="1" applyBorder="1" applyAlignment="1">
      <alignment horizontal="right"/>
    </xf>
    <xf numFmtId="3" fontId="6" fillId="3" borderId="3" xfId="0" applyNumberFormat="1" applyFont="1" applyFill="1" applyBorder="1"/>
    <xf numFmtId="3" fontId="7" fillId="4" borderId="0" xfId="0" applyNumberFormat="1" applyFont="1" applyFill="1"/>
    <xf numFmtId="3" fontId="3" fillId="0" borderId="0" xfId="0" applyNumberFormat="1" applyFont="1"/>
    <xf numFmtId="3" fontId="0" fillId="0" borderId="4" xfId="0" applyNumberFormat="1" applyFont="1" applyBorder="1" applyAlignment="1">
      <alignment horizontal="right"/>
    </xf>
    <xf numFmtId="3" fontId="0" fillId="0" borderId="5" xfId="0" applyNumberFormat="1" applyFont="1" applyBorder="1" applyAlignment="1">
      <alignment horizontal="center"/>
    </xf>
    <xf numFmtId="3" fontId="8" fillId="2" borderId="4" xfId="20" applyNumberFormat="1" applyFont="1" applyFill="1" applyBorder="1"/>
    <xf numFmtId="0" fontId="0" fillId="0" borderId="4" xfId="0" applyFont="1" applyBorder="1" applyAlignment="1">
      <alignment horizontal="left" wrapText="1"/>
    </xf>
    <xf numFmtId="3" fontId="0" fillId="0" borderId="4" xfId="0" applyNumberFormat="1" applyFont="1" applyBorder="1" applyAlignment="1">
      <alignment horizontal="center"/>
    </xf>
    <xf numFmtId="3" fontId="0" fillId="0" borderId="4" xfId="0" applyNumberFormat="1" applyBorder="1" applyAlignment="1">
      <alignment horizontal="right"/>
    </xf>
    <xf numFmtId="9" fontId="0" fillId="0" borderId="4" xfId="0" applyNumberFormat="1" applyBorder="1" applyAlignment="1">
      <alignment horizontal="right"/>
    </xf>
    <xf numFmtId="3" fontId="9" fillId="0" borderId="0" xfId="0" applyNumberFormat="1" applyFont="1"/>
    <xf numFmtId="3" fontId="0" fillId="0" borderId="0" xfId="0" applyNumberFormat="1" applyFont="1" applyAlignment="1">
      <alignment horizontal="right"/>
    </xf>
    <xf numFmtId="3" fontId="9" fillId="0" borderId="0" xfId="0" applyNumberFormat="1" applyFont="1" applyAlignment="1">
      <alignment horizontal="center"/>
    </xf>
    <xf numFmtId="3" fontId="9" fillId="0" borderId="0" xfId="0" applyNumberFormat="1" applyFont="1" applyAlignment="1">
      <alignment horizontal="right"/>
    </xf>
    <xf numFmtId="3" fontId="3" fillId="5" borderId="0" xfId="0" applyNumberFormat="1" applyFont="1" applyFill="1"/>
    <xf numFmtId="0" fontId="14" fillId="0" borderId="0" xfId="21"/>
    <xf numFmtId="0" fontId="3" fillId="0" borderId="6" xfId="0" applyFont="1" applyBorder="1" applyAlignment="1">
      <alignment wrapText="1"/>
    </xf>
    <xf numFmtId="3" fontId="0" fillId="0" borderId="7" xfId="0" applyNumberFormat="1" applyFont="1" applyBorder="1" applyAlignment="1">
      <alignment horizontal="center"/>
    </xf>
    <xf numFmtId="3" fontId="0" fillId="0" borderId="7" xfId="0" applyNumberFormat="1" applyBorder="1" applyAlignment="1">
      <alignment horizontal="center"/>
    </xf>
    <xf numFmtId="3" fontId="0" fillId="0" borderId="7" xfId="0" applyNumberFormat="1" applyBorder="1" applyAlignment="1">
      <alignment horizontal="right"/>
    </xf>
    <xf numFmtId="3" fontId="0" fillId="0" borderId="2" xfId="0" applyNumberFormat="1" applyFont="1" applyBorder="1" applyAlignment="1">
      <alignment horizontal="right"/>
    </xf>
    <xf numFmtId="9" fontId="0" fillId="0" borderId="7" xfId="0" applyNumberFormat="1" applyBorder="1" applyAlignment="1">
      <alignment horizontal="right"/>
    </xf>
    <xf numFmtId="0" fontId="0" fillId="0" borderId="8" xfId="0" applyFont="1" applyBorder="1" applyAlignment="1">
      <alignment wrapText="1"/>
    </xf>
    <xf numFmtId="49" fontId="5" fillId="0" borderId="0" xfId="0" applyNumberFormat="1" applyFont="1" applyAlignment="1">
      <alignment horizontal="left" wrapText="1"/>
    </xf>
  </cellXfs>
  <cellStyles count="8">
    <cellStyle name="Normal" xfId="0"/>
    <cellStyle name="Percent" xfId="15"/>
    <cellStyle name="Currency" xfId="16"/>
    <cellStyle name="Currency [0]" xfId="17"/>
    <cellStyle name="Comma" xfId="18"/>
    <cellStyle name="Comma [0]" xfId="19"/>
    <cellStyle name="ÚroveňŘádku_1" xfId="20"/>
    <cellStyle name="Hypertextový odkaz" xfId="2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Motiv systému Office">
  <a:themeElements>
    <a:clrScheme name="Profimedia">
      <a:dk1>
        <a:srgbClr val="000000"/>
      </a:dk1>
      <a:lt1>
        <a:sysClr val="window" lastClr="FFFFFF"/>
      </a:lt1>
      <a:dk2>
        <a:srgbClr val="FFFFFF"/>
      </a:dk2>
      <a:lt2>
        <a:srgbClr val="FFFFFF"/>
      </a:lt2>
      <a:accent1>
        <a:srgbClr val="00A0B0"/>
      </a:accent1>
      <a:accent2>
        <a:srgbClr val="005596"/>
      </a:accent2>
      <a:accent3>
        <a:srgbClr val="F8981D"/>
      </a:accent3>
      <a:accent4>
        <a:srgbClr val="942923"/>
      </a:accent4>
      <a:accent5>
        <a:srgbClr val="000000"/>
      </a:accent5>
      <a:accent6>
        <a:srgbClr val="000000"/>
      </a:accent6>
      <a:hlink>
        <a:srgbClr val="00A0B0"/>
      </a:hlink>
      <a:folHlink>
        <a:srgbClr val="FF000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aktivnitrida.cz/produkty/dotykove-obrazovky" TargetMode="External" /><Relationship Id="rId2" Type="http://schemas.openxmlformats.org/officeDocument/2006/relationships/hyperlink" Target="https://www.aktivnitrida.cz/produkty/konstrukcni-stavebnice-infento" TargetMode="External" /><Relationship Id="rId3" Type="http://schemas.openxmlformats.org/officeDocument/2006/relationships/hyperlink" Target="https://www.aktivnitrida.cz/produkty/experimentalni-sady" TargetMode="External" /><Relationship Id="rId4" Type="http://schemas.openxmlformats.org/officeDocument/2006/relationships/hyperlink" Target="https://www.aktivnitrida.cz/produkty/steam-ve-vyuce-informatickeho-mysleni" TargetMode="External" /><Relationship Id="rId5" Type="http://schemas.openxmlformats.org/officeDocument/2006/relationships/hyperlink" Target="https://www.aktivnitrida.cz/produkty/robotika-s-irobot-root" TargetMode="External" /><Relationship Id="rId6" Type="http://schemas.openxmlformats.org/officeDocument/2006/relationships/hyperlink" Target="https://www.aktivnitrida.cz/produkty/robotika-pro-nejmensi" TargetMode="External" /><Relationship Id="rId7" Type="http://schemas.openxmlformats.org/officeDocument/2006/relationships/vmlDrawing" Target="../drawings/vmlDrawing1.vml" /><Relationship Id="rId8"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pageSetUpPr fitToPage="1"/>
  </sheetPr>
  <dimension ref="A2:N118"/>
  <sheetViews>
    <sheetView tabSelected="1" zoomScale="90" zoomScaleNormal="90" workbookViewId="0" topLeftCell="A85">
      <selection activeCell="D85" sqref="D85"/>
    </sheetView>
  </sheetViews>
  <sheetFormatPr defaultColWidth="9.140625" defaultRowHeight="12.75" outlineLevelRow="1"/>
  <cols>
    <col min="1" max="1" width="41.57421875" style="2" customWidth="1"/>
    <col min="2" max="2" width="5.00390625" style="3" customWidth="1"/>
    <col min="3" max="3" width="3.8515625" style="3" customWidth="1"/>
    <col min="4" max="5" width="14.28125" style="4" customWidth="1"/>
    <col min="6" max="6" width="6.8515625" style="4" bestFit="1" customWidth="1"/>
    <col min="7" max="7" width="14.28125" style="4" customWidth="1"/>
    <col min="8" max="8" width="82.8515625" style="2" customWidth="1"/>
    <col min="9" max="9" width="6.28125" style="2" customWidth="1"/>
    <col min="10" max="256" width="11.421875" style="2" customWidth="1"/>
    <col min="257" max="16384" width="9.140625" style="2" customWidth="1"/>
  </cols>
  <sheetData>
    <row r="1" ht="6" customHeight="1"/>
    <row r="2" spans="1:8" ht="30" customHeight="1">
      <c r="A2" s="48" t="s">
        <v>26</v>
      </c>
      <c r="B2" s="48"/>
      <c r="C2" s="48"/>
      <c r="D2" s="48"/>
      <c r="E2" s="48"/>
      <c r="F2" s="48"/>
      <c r="G2" s="48"/>
      <c r="H2" s="48"/>
    </row>
    <row r="3" ht="6.75" customHeight="1"/>
    <row r="4" spans="1:8" ht="12.75">
      <c r="A4" s="11" t="s">
        <v>0</v>
      </c>
      <c r="B4" s="12" t="s">
        <v>1</v>
      </c>
      <c r="C4" s="12" t="s">
        <v>2</v>
      </c>
      <c r="D4" s="13" t="s">
        <v>3</v>
      </c>
      <c r="E4" s="13" t="s">
        <v>4</v>
      </c>
      <c r="F4" s="13" t="s">
        <v>5</v>
      </c>
      <c r="G4" s="13" t="s">
        <v>6</v>
      </c>
      <c r="H4" s="11" t="s">
        <v>7</v>
      </c>
    </row>
    <row r="5" spans="1:8" ht="12.75">
      <c r="A5" s="5"/>
      <c r="B5" s="6"/>
      <c r="C5" s="6"/>
      <c r="D5" s="7"/>
      <c r="E5" s="7"/>
      <c r="F5" s="8">
        <v>0.19</v>
      </c>
      <c r="G5" s="7"/>
      <c r="H5" s="9"/>
    </row>
    <row r="6" spans="1:8" ht="12.75">
      <c r="A6" s="18" t="s">
        <v>12</v>
      </c>
      <c r="B6" s="19"/>
      <c r="C6" s="19"/>
      <c r="D6" s="19"/>
      <c r="E6" s="10">
        <f>SUM(E7:E9)</f>
        <v>0</v>
      </c>
      <c r="F6" s="10"/>
      <c r="G6" s="10">
        <f>SUM(G7:G9)</f>
        <v>0</v>
      </c>
      <c r="H6" s="30"/>
    </row>
    <row r="7" spans="1:8" ht="127.5" outlineLevel="1">
      <c r="A7" s="20" t="s">
        <v>149</v>
      </c>
      <c r="B7" s="15" t="s">
        <v>8</v>
      </c>
      <c r="C7" s="15">
        <v>1</v>
      </c>
      <c r="D7" s="16">
        <v>0</v>
      </c>
      <c r="E7" s="28">
        <f aca="true" t="shared" si="0" ref="E7">C7*D7</f>
        <v>0</v>
      </c>
      <c r="F7" s="17">
        <v>0.21</v>
      </c>
      <c r="G7" s="16">
        <f>E7*(1+F7)</f>
        <v>0</v>
      </c>
      <c r="H7" s="14" t="s">
        <v>150</v>
      </c>
    </row>
    <row r="8" spans="1:8" s="35" customFormat="1" ht="60.75" customHeight="1" outlineLevel="1">
      <c r="A8" s="31" t="s">
        <v>27</v>
      </c>
      <c r="B8" s="32" t="s">
        <v>8</v>
      </c>
      <c r="C8" s="32">
        <v>1</v>
      </c>
      <c r="D8" s="28">
        <v>0</v>
      </c>
      <c r="E8" s="33">
        <f>C8*D8</f>
        <v>0</v>
      </c>
      <c r="F8" s="34">
        <v>0.21</v>
      </c>
      <c r="G8" s="33">
        <f>E8*(1+F8)</f>
        <v>0</v>
      </c>
      <c r="H8" s="14" t="s">
        <v>28</v>
      </c>
    </row>
    <row r="9" spans="1:8" s="21" customFormat="1" ht="12.75" outlineLevel="1">
      <c r="A9" s="20" t="s">
        <v>9</v>
      </c>
      <c r="B9" s="29" t="s">
        <v>8</v>
      </c>
      <c r="C9" s="15">
        <v>1</v>
      </c>
      <c r="D9" s="16">
        <v>0</v>
      </c>
      <c r="E9" s="28">
        <f aca="true" t="shared" si="1" ref="E9">C9*D9</f>
        <v>0</v>
      </c>
      <c r="F9" s="17">
        <v>0.21</v>
      </c>
      <c r="G9" s="16">
        <f aca="true" t="shared" si="2" ref="G9">E9*(1+F9)</f>
        <v>0</v>
      </c>
      <c r="H9" s="14" t="s">
        <v>11</v>
      </c>
    </row>
    <row r="10" spans="1:8" ht="12.75">
      <c r="A10" s="5"/>
      <c r="B10" s="6"/>
      <c r="C10" s="6"/>
      <c r="D10" s="7"/>
      <c r="E10" s="7"/>
      <c r="F10" s="8"/>
      <c r="G10" s="7"/>
      <c r="H10" s="9"/>
    </row>
    <row r="11" spans="1:8" s="21" customFormat="1" ht="12.75" outlineLevel="1">
      <c r="A11" s="18" t="s">
        <v>14</v>
      </c>
      <c r="B11" s="19"/>
      <c r="C11" s="19"/>
      <c r="D11" s="19"/>
      <c r="E11" s="10">
        <f>SUM(E12:E13)</f>
        <v>0</v>
      </c>
      <c r="F11" s="10"/>
      <c r="G11" s="10">
        <f>SUM(G12:G13)</f>
        <v>0</v>
      </c>
      <c r="H11" s="10"/>
    </row>
    <row r="12" spans="1:8" ht="25.5" outlineLevel="1">
      <c r="A12" s="20" t="s">
        <v>15</v>
      </c>
      <c r="B12" s="29" t="s">
        <v>8</v>
      </c>
      <c r="C12" s="15">
        <v>8</v>
      </c>
      <c r="D12" s="16">
        <v>0</v>
      </c>
      <c r="E12" s="28">
        <f aca="true" t="shared" si="3" ref="E12:E13">C12*D12</f>
        <v>0</v>
      </c>
      <c r="F12" s="17">
        <v>0.21</v>
      </c>
      <c r="G12" s="16">
        <f aca="true" t="shared" si="4" ref="G12:G13">E12*(1+F12)</f>
        <v>0</v>
      </c>
      <c r="H12" s="14" t="s">
        <v>18</v>
      </c>
    </row>
    <row r="13" spans="1:8" s="21" customFormat="1" ht="12.75" outlineLevel="1">
      <c r="A13" s="20" t="s">
        <v>16</v>
      </c>
      <c r="B13" s="29" t="s">
        <v>8</v>
      </c>
      <c r="C13" s="15">
        <v>4</v>
      </c>
      <c r="D13" s="16">
        <v>0</v>
      </c>
      <c r="E13" s="28">
        <f t="shared" si="3"/>
        <v>0</v>
      </c>
      <c r="F13" s="17">
        <v>0.21</v>
      </c>
      <c r="G13" s="16">
        <f t="shared" si="4"/>
        <v>0</v>
      </c>
      <c r="H13" s="14" t="s">
        <v>17</v>
      </c>
    </row>
    <row r="14" spans="1:8" ht="12.75">
      <c r="A14" s="5"/>
      <c r="B14" s="6"/>
      <c r="C14" s="6"/>
      <c r="D14" s="7"/>
      <c r="E14" s="7"/>
      <c r="F14" s="8"/>
      <c r="G14" s="7"/>
      <c r="H14" s="9"/>
    </row>
    <row r="15" spans="1:8" s="21" customFormat="1" ht="12.75" outlineLevel="1">
      <c r="A15" s="18" t="s">
        <v>29</v>
      </c>
      <c r="B15" s="19"/>
      <c r="C15" s="19"/>
      <c r="D15" s="19"/>
      <c r="E15" s="10">
        <f>SUM(E16:E17)</f>
        <v>0</v>
      </c>
      <c r="F15" s="10"/>
      <c r="G15" s="10">
        <f>SUM(G16:G17)</f>
        <v>0</v>
      </c>
      <c r="H15" s="10"/>
    </row>
    <row r="16" spans="1:8" ht="12.75" outlineLevel="1">
      <c r="A16" s="20" t="s">
        <v>30</v>
      </c>
      <c r="B16" s="29" t="s">
        <v>8</v>
      </c>
      <c r="C16" s="15">
        <v>8</v>
      </c>
      <c r="D16" s="16">
        <v>0</v>
      </c>
      <c r="E16" s="28">
        <f aca="true" t="shared" si="5" ref="E16:E17">C16*D16</f>
        <v>0</v>
      </c>
      <c r="F16" s="17">
        <v>0.21</v>
      </c>
      <c r="G16" s="16">
        <f aca="true" t="shared" si="6" ref="G16:G17">E16*(1+F16)</f>
        <v>0</v>
      </c>
      <c r="H16" s="14" t="s">
        <v>33</v>
      </c>
    </row>
    <row r="17" spans="1:8" s="21" customFormat="1" ht="38.25" outlineLevel="1">
      <c r="A17" s="20" t="s">
        <v>31</v>
      </c>
      <c r="B17" s="29" t="s">
        <v>8</v>
      </c>
      <c r="C17" s="15">
        <v>8</v>
      </c>
      <c r="D17" s="16">
        <v>0</v>
      </c>
      <c r="E17" s="28">
        <f t="shared" si="5"/>
        <v>0</v>
      </c>
      <c r="F17" s="17">
        <v>0.21</v>
      </c>
      <c r="G17" s="16">
        <f t="shared" si="6"/>
        <v>0</v>
      </c>
      <c r="H17" s="14" t="s">
        <v>32</v>
      </c>
    </row>
    <row r="18" spans="1:8" ht="12.75">
      <c r="A18" s="5"/>
      <c r="B18" s="6"/>
      <c r="C18" s="6"/>
      <c r="D18" s="7"/>
      <c r="E18" s="7"/>
      <c r="F18" s="8"/>
      <c r="G18" s="7"/>
      <c r="H18" s="9"/>
    </row>
    <row r="19" spans="1:8" ht="12.75">
      <c r="A19" s="18" t="s">
        <v>13</v>
      </c>
      <c r="B19" s="19"/>
      <c r="C19" s="19"/>
      <c r="D19" s="19"/>
      <c r="E19" s="10">
        <f>SUM(E20:E22)</f>
        <v>0</v>
      </c>
      <c r="F19" s="10"/>
      <c r="G19" s="10">
        <f>SUM(G20:G22)</f>
        <v>0</v>
      </c>
      <c r="H19" s="10"/>
    </row>
    <row r="20" spans="1:8" ht="25.5" outlineLevel="1">
      <c r="A20" s="20" t="s">
        <v>19</v>
      </c>
      <c r="B20" s="29" t="s">
        <v>8</v>
      </c>
      <c r="C20" s="15">
        <v>2</v>
      </c>
      <c r="D20" s="16">
        <v>0</v>
      </c>
      <c r="E20" s="28">
        <f aca="true" t="shared" si="7" ref="E20:E22">C20*D20</f>
        <v>0</v>
      </c>
      <c r="F20" s="17">
        <v>0.21</v>
      </c>
      <c r="G20" s="16">
        <f aca="true" t="shared" si="8" ref="G20:G22">E20*(1+F20)</f>
        <v>0</v>
      </c>
      <c r="H20" s="14" t="s">
        <v>22</v>
      </c>
    </row>
    <row r="21" spans="1:8" ht="25.5" outlineLevel="1">
      <c r="A21" s="20" t="s">
        <v>20</v>
      </c>
      <c r="B21" s="29" t="s">
        <v>8</v>
      </c>
      <c r="C21" s="15">
        <v>1</v>
      </c>
      <c r="D21" s="16">
        <v>0</v>
      </c>
      <c r="E21" s="28">
        <f t="shared" si="7"/>
        <v>0</v>
      </c>
      <c r="F21" s="17">
        <v>0.21</v>
      </c>
      <c r="G21" s="16">
        <f t="shared" si="8"/>
        <v>0</v>
      </c>
      <c r="H21" s="14" t="s">
        <v>23</v>
      </c>
    </row>
    <row r="22" spans="1:8" ht="25.5" outlineLevel="1">
      <c r="A22" s="20" t="s">
        <v>21</v>
      </c>
      <c r="B22" s="29" t="s">
        <v>8</v>
      </c>
      <c r="C22" s="15">
        <v>1</v>
      </c>
      <c r="D22" s="16">
        <v>0</v>
      </c>
      <c r="E22" s="28">
        <f t="shared" si="7"/>
        <v>0</v>
      </c>
      <c r="F22" s="17">
        <v>0.21</v>
      </c>
      <c r="G22" s="16">
        <f t="shared" si="8"/>
        <v>0</v>
      </c>
      <c r="H22" s="14" t="s">
        <v>24</v>
      </c>
    </row>
    <row r="23" spans="1:8" ht="12.75">
      <c r="A23" s="5"/>
      <c r="B23" s="6"/>
      <c r="C23" s="6"/>
      <c r="D23" s="7"/>
      <c r="E23" s="7"/>
      <c r="F23" s="8"/>
      <c r="G23" s="7"/>
      <c r="H23" s="9"/>
    </row>
    <row r="24" spans="1:8" ht="12.75">
      <c r="A24" s="18" t="s">
        <v>70</v>
      </c>
      <c r="B24" s="19"/>
      <c r="C24" s="19"/>
      <c r="D24" s="19"/>
      <c r="E24" s="10">
        <f>SUM(E25:E31)</f>
        <v>0</v>
      </c>
      <c r="F24" s="10"/>
      <c r="G24" s="10">
        <f>SUM(G25:G31)</f>
        <v>0</v>
      </c>
      <c r="H24" s="10"/>
    </row>
    <row r="25" spans="1:8" ht="12.75" outlineLevel="1">
      <c r="A25" s="20"/>
      <c r="B25" s="29"/>
      <c r="C25" s="15"/>
      <c r="D25" s="16"/>
      <c r="E25" s="28"/>
      <c r="F25" s="17"/>
      <c r="G25" s="16"/>
      <c r="H25" s="14"/>
    </row>
    <row r="26" spans="1:8" ht="12.75" outlineLevel="1">
      <c r="A26" s="20" t="s">
        <v>35</v>
      </c>
      <c r="B26" s="29" t="s">
        <v>8</v>
      </c>
      <c r="C26" s="15">
        <v>2</v>
      </c>
      <c r="D26" s="16">
        <v>0</v>
      </c>
      <c r="E26" s="28">
        <f aca="true" t="shared" si="9" ref="E26:E28">C26*D26</f>
        <v>0</v>
      </c>
      <c r="F26" s="17">
        <v>0.21</v>
      </c>
      <c r="G26" s="16">
        <f aca="true" t="shared" si="10" ref="G26:G28">E26*(1+F26)</f>
        <v>0</v>
      </c>
      <c r="H26" s="14" t="s">
        <v>34</v>
      </c>
    </row>
    <row r="27" spans="1:8" ht="12.75" outlineLevel="1">
      <c r="A27" s="20" t="s">
        <v>37</v>
      </c>
      <c r="B27" s="29" t="s">
        <v>8</v>
      </c>
      <c r="C27" s="15">
        <v>2</v>
      </c>
      <c r="D27" s="16">
        <v>0</v>
      </c>
      <c r="E27" s="28">
        <f t="shared" si="9"/>
        <v>0</v>
      </c>
      <c r="F27" s="17">
        <v>0.21</v>
      </c>
      <c r="G27" s="16">
        <f t="shared" si="10"/>
        <v>0</v>
      </c>
      <c r="H27" s="14" t="s">
        <v>36</v>
      </c>
    </row>
    <row r="28" spans="1:8" ht="12.75" outlineLevel="1">
      <c r="A28" s="20" t="s">
        <v>39</v>
      </c>
      <c r="B28" s="29" t="s">
        <v>8</v>
      </c>
      <c r="C28" s="15">
        <v>2</v>
      </c>
      <c r="D28" s="16">
        <v>0</v>
      </c>
      <c r="E28" s="28">
        <f t="shared" si="9"/>
        <v>0</v>
      </c>
      <c r="F28" s="17">
        <v>0.21</v>
      </c>
      <c r="G28" s="16">
        <f t="shared" si="10"/>
        <v>0</v>
      </c>
      <c r="H28" s="14" t="s">
        <v>38</v>
      </c>
    </row>
    <row r="29" spans="1:8" ht="12.75" outlineLevel="1">
      <c r="A29" s="20" t="s">
        <v>41</v>
      </c>
      <c r="B29" s="29" t="s">
        <v>8</v>
      </c>
      <c r="C29" s="15">
        <v>2</v>
      </c>
      <c r="D29" s="16">
        <v>0</v>
      </c>
      <c r="E29" s="28">
        <f aca="true" t="shared" si="11" ref="E29:E31">C29*D29</f>
        <v>0</v>
      </c>
      <c r="F29" s="17">
        <v>0.21</v>
      </c>
      <c r="G29" s="16">
        <f aca="true" t="shared" si="12" ref="G29:G31">E29*(1+F29)</f>
        <v>0</v>
      </c>
      <c r="H29" s="14" t="s">
        <v>40</v>
      </c>
    </row>
    <row r="30" spans="1:8" ht="12.75" outlineLevel="1">
      <c r="A30" s="20" t="s">
        <v>43</v>
      </c>
      <c r="B30" s="29" t="s">
        <v>8</v>
      </c>
      <c r="C30" s="15">
        <v>2</v>
      </c>
      <c r="D30" s="16">
        <v>0</v>
      </c>
      <c r="E30" s="28">
        <f t="shared" si="11"/>
        <v>0</v>
      </c>
      <c r="F30" s="17">
        <v>0.21</v>
      </c>
      <c r="G30" s="16">
        <f t="shared" si="12"/>
        <v>0</v>
      </c>
      <c r="H30" s="14" t="s">
        <v>42</v>
      </c>
    </row>
    <row r="31" spans="1:8" ht="12.75" outlineLevel="1">
      <c r="A31" s="20" t="s">
        <v>45</v>
      </c>
      <c r="B31" s="29" t="s">
        <v>8</v>
      </c>
      <c r="C31" s="15">
        <v>2</v>
      </c>
      <c r="D31" s="16">
        <v>0</v>
      </c>
      <c r="E31" s="28">
        <f t="shared" si="11"/>
        <v>0</v>
      </c>
      <c r="F31" s="17">
        <v>0.21</v>
      </c>
      <c r="G31" s="16">
        <f t="shared" si="12"/>
        <v>0</v>
      </c>
      <c r="H31" s="14" t="s">
        <v>44</v>
      </c>
    </row>
    <row r="32" spans="1:8" ht="12.75">
      <c r="A32" s="5"/>
      <c r="B32" s="6"/>
      <c r="C32" s="6"/>
      <c r="D32" s="7"/>
      <c r="E32" s="7"/>
      <c r="F32" s="8"/>
      <c r="G32" s="7"/>
      <c r="H32" s="9"/>
    </row>
    <row r="33" spans="1:8" ht="12.75">
      <c r="A33" s="18" t="s">
        <v>46</v>
      </c>
      <c r="B33" s="19"/>
      <c r="C33" s="19"/>
      <c r="D33" s="19"/>
      <c r="E33" s="10">
        <f>SUM(E34:E36)</f>
        <v>0</v>
      </c>
      <c r="F33" s="10"/>
      <c r="G33" s="10">
        <f>SUM(G34:G36)</f>
        <v>0</v>
      </c>
      <c r="H33" s="10"/>
    </row>
    <row r="34" spans="1:8" ht="25.5" outlineLevel="1">
      <c r="A34" s="20" t="s">
        <v>48</v>
      </c>
      <c r="B34" s="29" t="s">
        <v>8</v>
      </c>
      <c r="C34" s="15">
        <v>2</v>
      </c>
      <c r="D34" s="16">
        <v>0</v>
      </c>
      <c r="E34" s="28">
        <f aca="true" t="shared" si="13" ref="E34">C34*D34</f>
        <v>0</v>
      </c>
      <c r="F34" s="17">
        <v>0.21</v>
      </c>
      <c r="G34" s="16">
        <f aca="true" t="shared" si="14" ref="G34">E34*(1+F34)</f>
        <v>0</v>
      </c>
      <c r="H34" s="14" t="s">
        <v>47</v>
      </c>
    </row>
    <row r="35" spans="1:8" ht="51" outlineLevel="1">
      <c r="A35" s="20" t="s">
        <v>49</v>
      </c>
      <c r="B35" s="29" t="s">
        <v>8</v>
      </c>
      <c r="C35" s="15">
        <v>2</v>
      </c>
      <c r="D35" s="16">
        <v>0</v>
      </c>
      <c r="E35" s="28">
        <f aca="true" t="shared" si="15" ref="E35">C35*D35</f>
        <v>0</v>
      </c>
      <c r="F35" s="17">
        <v>0.21</v>
      </c>
      <c r="G35" s="16">
        <f aca="true" t="shared" si="16" ref="G35">E35*(1+F35)</f>
        <v>0</v>
      </c>
      <c r="H35" s="14" t="s">
        <v>50</v>
      </c>
    </row>
    <row r="36" spans="1:8" ht="12.75" outlineLevel="1">
      <c r="A36" s="20" t="s">
        <v>114</v>
      </c>
      <c r="B36" s="29" t="s">
        <v>8</v>
      </c>
      <c r="C36" s="15">
        <v>6</v>
      </c>
      <c r="D36" s="16">
        <v>0</v>
      </c>
      <c r="E36" s="28">
        <f aca="true" t="shared" si="17" ref="E36">C36*D36</f>
        <v>0</v>
      </c>
      <c r="F36" s="17">
        <v>0.21</v>
      </c>
      <c r="G36" s="16">
        <f aca="true" t="shared" si="18" ref="G36">E36*(1+F36)</f>
        <v>0</v>
      </c>
      <c r="H36" s="14" t="s">
        <v>113</v>
      </c>
    </row>
    <row r="37" spans="1:8" ht="12.75" outlineLevel="1">
      <c r="A37" s="41"/>
      <c r="B37" s="42"/>
      <c r="C37" s="43"/>
      <c r="D37" s="44"/>
      <c r="E37" s="45"/>
      <c r="F37" s="46"/>
      <c r="G37" s="44"/>
      <c r="H37" s="47"/>
    </row>
    <row r="38" spans="1:8" ht="12.75">
      <c r="A38" s="18" t="s">
        <v>87</v>
      </c>
      <c r="B38" s="19"/>
      <c r="C38" s="19"/>
      <c r="D38" s="19"/>
      <c r="E38" s="10">
        <f>SUM(E39:E74)</f>
        <v>0</v>
      </c>
      <c r="F38" s="10"/>
      <c r="G38" s="10">
        <f>SUM(G39:G74)</f>
        <v>0</v>
      </c>
      <c r="H38" s="10"/>
    </row>
    <row r="39" spans="1:8" ht="25.5" outlineLevel="1">
      <c r="A39" s="20" t="s">
        <v>72</v>
      </c>
      <c r="B39" s="29" t="s">
        <v>8</v>
      </c>
      <c r="C39" s="15">
        <v>3</v>
      </c>
      <c r="D39" s="16">
        <v>0</v>
      </c>
      <c r="E39" s="28">
        <f aca="true" t="shared" si="19" ref="E39:E61">C39*D39</f>
        <v>0</v>
      </c>
      <c r="F39" s="17">
        <v>0.21</v>
      </c>
      <c r="G39" s="16">
        <f aca="true" t="shared" si="20" ref="G39:G61">E39*(1+F39)</f>
        <v>0</v>
      </c>
      <c r="H39" s="14" t="s">
        <v>71</v>
      </c>
    </row>
    <row r="40" spans="1:8" ht="12.75" outlineLevel="1">
      <c r="A40" s="20" t="s">
        <v>132</v>
      </c>
      <c r="B40" s="29" t="s">
        <v>8</v>
      </c>
      <c r="C40" s="15">
        <v>2</v>
      </c>
      <c r="D40" s="16">
        <v>0</v>
      </c>
      <c r="E40" s="28">
        <f aca="true" t="shared" si="21" ref="E40:E42">C40*D40</f>
        <v>0</v>
      </c>
      <c r="F40" s="17">
        <v>0.21</v>
      </c>
      <c r="G40" s="16">
        <f aca="true" t="shared" si="22" ref="G40:G42">E40*(1+F40)</f>
        <v>0</v>
      </c>
      <c r="H40" s="14" t="s">
        <v>133</v>
      </c>
    </row>
    <row r="41" spans="1:8" ht="12.75" outlineLevel="1">
      <c r="A41" s="20" t="s">
        <v>134</v>
      </c>
      <c r="B41" s="29" t="s">
        <v>8</v>
      </c>
      <c r="C41" s="15">
        <v>15</v>
      </c>
      <c r="D41" s="16">
        <v>0</v>
      </c>
      <c r="E41" s="28">
        <f t="shared" si="21"/>
        <v>0</v>
      </c>
      <c r="F41" s="17">
        <v>0.21</v>
      </c>
      <c r="G41" s="16">
        <f t="shared" si="22"/>
        <v>0</v>
      </c>
      <c r="H41" s="14" t="s">
        <v>135</v>
      </c>
    </row>
    <row r="42" spans="1:8" ht="12.75" outlineLevel="1">
      <c r="A42" s="20" t="s">
        <v>136</v>
      </c>
      <c r="B42" s="29" t="s">
        <v>8</v>
      </c>
      <c r="C42" s="15">
        <v>5</v>
      </c>
      <c r="D42" s="16">
        <v>0</v>
      </c>
      <c r="E42" s="28">
        <f t="shared" si="21"/>
        <v>0</v>
      </c>
      <c r="F42" s="17">
        <v>0.21</v>
      </c>
      <c r="G42" s="16">
        <f t="shared" si="22"/>
        <v>0</v>
      </c>
      <c r="H42" s="14" t="s">
        <v>137</v>
      </c>
    </row>
    <row r="43" spans="1:8" ht="12.75" outlineLevel="1">
      <c r="A43" s="20" t="s">
        <v>73</v>
      </c>
      <c r="B43" s="29" t="s">
        <v>8</v>
      </c>
      <c r="C43" s="15">
        <v>15</v>
      </c>
      <c r="D43" s="16">
        <v>0</v>
      </c>
      <c r="E43" s="28">
        <f t="shared" si="19"/>
        <v>0</v>
      </c>
      <c r="F43" s="17">
        <v>0.21</v>
      </c>
      <c r="G43" s="16">
        <f t="shared" si="20"/>
        <v>0</v>
      </c>
      <c r="H43" s="14" t="s">
        <v>74</v>
      </c>
    </row>
    <row r="44" spans="1:8" ht="12.75" outlineLevel="1">
      <c r="A44" s="20" t="s">
        <v>75</v>
      </c>
      <c r="B44" s="29" t="s">
        <v>8</v>
      </c>
      <c r="C44" s="15">
        <v>3</v>
      </c>
      <c r="D44" s="16">
        <v>0</v>
      </c>
      <c r="E44" s="28">
        <f t="shared" si="19"/>
        <v>0</v>
      </c>
      <c r="F44" s="17">
        <v>0.21</v>
      </c>
      <c r="G44" s="16">
        <f t="shared" si="20"/>
        <v>0</v>
      </c>
      <c r="H44" s="14" t="s">
        <v>76</v>
      </c>
    </row>
    <row r="45" spans="1:8" ht="12.75" outlineLevel="1">
      <c r="A45" s="20" t="s">
        <v>119</v>
      </c>
      <c r="B45" s="29" t="s">
        <v>8</v>
      </c>
      <c r="C45" s="15">
        <v>1</v>
      </c>
      <c r="D45" s="16">
        <v>0</v>
      </c>
      <c r="E45" s="28">
        <f aca="true" t="shared" si="23" ref="E45">C45*D45</f>
        <v>0</v>
      </c>
      <c r="F45" s="17">
        <v>0.21</v>
      </c>
      <c r="G45" s="16">
        <f aca="true" t="shared" si="24" ref="G45">E45*(1+F45)</f>
        <v>0</v>
      </c>
      <c r="H45" s="14" t="s">
        <v>120</v>
      </c>
    </row>
    <row r="46" spans="1:8" ht="12.75" outlineLevel="1">
      <c r="A46" s="20" t="s">
        <v>77</v>
      </c>
      <c r="B46" s="29" t="s">
        <v>8</v>
      </c>
      <c r="C46" s="15">
        <v>4</v>
      </c>
      <c r="D46" s="16">
        <v>0</v>
      </c>
      <c r="E46" s="28">
        <f t="shared" si="19"/>
        <v>0</v>
      </c>
      <c r="F46" s="17">
        <v>0.21</v>
      </c>
      <c r="G46" s="16">
        <f t="shared" si="20"/>
        <v>0</v>
      </c>
      <c r="H46" s="14" t="s">
        <v>78</v>
      </c>
    </row>
    <row r="47" spans="1:8" ht="12.75" outlineLevel="1">
      <c r="A47" s="20" t="s">
        <v>79</v>
      </c>
      <c r="B47" s="29" t="s">
        <v>8</v>
      </c>
      <c r="C47" s="15">
        <v>2</v>
      </c>
      <c r="D47" s="16">
        <v>0</v>
      </c>
      <c r="E47" s="28">
        <f t="shared" si="19"/>
        <v>0</v>
      </c>
      <c r="F47" s="17">
        <v>0.21</v>
      </c>
      <c r="G47" s="16">
        <f t="shared" si="20"/>
        <v>0</v>
      </c>
      <c r="H47" s="14" t="s">
        <v>80</v>
      </c>
    </row>
    <row r="48" spans="1:8" ht="12.75" outlineLevel="1">
      <c r="A48" s="20" t="s">
        <v>115</v>
      </c>
      <c r="B48" s="29" t="s">
        <v>8</v>
      </c>
      <c r="C48" s="15">
        <v>1</v>
      </c>
      <c r="D48" s="16">
        <v>0</v>
      </c>
      <c r="E48" s="28">
        <f t="shared" si="19"/>
        <v>0</v>
      </c>
      <c r="F48" s="17">
        <v>0.21</v>
      </c>
      <c r="G48" s="16">
        <f t="shared" si="20"/>
        <v>0</v>
      </c>
      <c r="H48" s="14" t="s">
        <v>116</v>
      </c>
    </row>
    <row r="49" spans="1:8" ht="25.5" outlineLevel="1">
      <c r="A49" s="20" t="s">
        <v>117</v>
      </c>
      <c r="B49" s="29" t="s">
        <v>8</v>
      </c>
      <c r="C49" s="15">
        <v>3</v>
      </c>
      <c r="D49" s="16">
        <v>0</v>
      </c>
      <c r="E49" s="28">
        <f t="shared" si="19"/>
        <v>0</v>
      </c>
      <c r="F49" s="17">
        <v>0.21</v>
      </c>
      <c r="G49" s="16">
        <f aca="true" t="shared" si="25" ref="G49">E49*(1+F49)</f>
        <v>0</v>
      </c>
      <c r="H49" s="14" t="s">
        <v>118</v>
      </c>
    </row>
    <row r="50" spans="1:8" ht="12.75" outlineLevel="1">
      <c r="A50" s="20" t="s">
        <v>138</v>
      </c>
      <c r="B50" s="29" t="s">
        <v>8</v>
      </c>
      <c r="C50" s="15">
        <v>2</v>
      </c>
      <c r="D50" s="16">
        <v>0</v>
      </c>
      <c r="E50" s="28">
        <f t="shared" si="19"/>
        <v>0</v>
      </c>
      <c r="F50" s="17">
        <v>0.21</v>
      </c>
      <c r="G50" s="16">
        <f aca="true" t="shared" si="26" ref="G50">E50*(1+F50)</f>
        <v>0</v>
      </c>
      <c r="H50" s="14" t="s">
        <v>139</v>
      </c>
    </row>
    <row r="51" spans="1:8" ht="25.5" outlineLevel="1">
      <c r="A51" s="20" t="s">
        <v>81</v>
      </c>
      <c r="B51" s="29" t="s">
        <v>8</v>
      </c>
      <c r="C51" s="15">
        <v>10</v>
      </c>
      <c r="D51" s="16">
        <v>0</v>
      </c>
      <c r="E51" s="28">
        <f t="shared" si="19"/>
        <v>0</v>
      </c>
      <c r="F51" s="17">
        <v>0.21</v>
      </c>
      <c r="G51" s="16">
        <f t="shared" si="20"/>
        <v>0</v>
      </c>
      <c r="H51" s="14" t="s">
        <v>82</v>
      </c>
    </row>
    <row r="52" spans="1:8" ht="12.75" outlineLevel="1">
      <c r="A52" s="41"/>
      <c r="B52" s="42"/>
      <c r="C52" s="43"/>
      <c r="D52" s="44"/>
      <c r="E52" s="45"/>
      <c r="F52" s="46"/>
      <c r="G52" s="44"/>
      <c r="H52" s="47"/>
    </row>
    <row r="53" spans="1:8" ht="12.75" outlineLevel="1">
      <c r="A53" s="20" t="s">
        <v>83</v>
      </c>
      <c r="B53" s="29" t="s">
        <v>8</v>
      </c>
      <c r="C53" s="15">
        <v>1</v>
      </c>
      <c r="D53" s="16">
        <v>0</v>
      </c>
      <c r="E53" s="28">
        <f t="shared" si="19"/>
        <v>0</v>
      </c>
      <c r="F53" s="17">
        <v>0.21</v>
      </c>
      <c r="G53" s="16">
        <f t="shared" si="20"/>
        <v>0</v>
      </c>
      <c r="H53" s="14"/>
    </row>
    <row r="54" spans="1:8" ht="12.75" outlineLevel="1">
      <c r="A54" s="20" t="s">
        <v>84</v>
      </c>
      <c r="B54" s="29" t="s">
        <v>8</v>
      </c>
      <c r="C54" s="15">
        <v>1</v>
      </c>
      <c r="D54" s="16">
        <v>0</v>
      </c>
      <c r="E54" s="28">
        <f t="shared" si="19"/>
        <v>0</v>
      </c>
      <c r="F54" s="17">
        <v>0.21</v>
      </c>
      <c r="G54" s="16">
        <f t="shared" si="20"/>
        <v>0</v>
      </c>
      <c r="H54" s="14"/>
    </row>
    <row r="55" spans="1:8" ht="12.75" outlineLevel="1">
      <c r="A55" s="20" t="s">
        <v>85</v>
      </c>
      <c r="B55" s="29" t="s">
        <v>8</v>
      </c>
      <c r="C55" s="15">
        <v>1</v>
      </c>
      <c r="D55" s="16">
        <v>0</v>
      </c>
      <c r="E55" s="28">
        <f t="shared" si="19"/>
        <v>0</v>
      </c>
      <c r="F55" s="17">
        <v>0.21</v>
      </c>
      <c r="G55" s="16">
        <f t="shared" si="20"/>
        <v>0</v>
      </c>
      <c r="H55" s="14"/>
    </row>
    <row r="56" spans="1:8" ht="12.75" outlineLevel="1">
      <c r="A56" s="20" t="s">
        <v>86</v>
      </c>
      <c r="B56" s="29" t="s">
        <v>8</v>
      </c>
      <c r="C56" s="15">
        <v>1</v>
      </c>
      <c r="D56" s="16">
        <v>0</v>
      </c>
      <c r="E56" s="28">
        <f t="shared" si="19"/>
        <v>0</v>
      </c>
      <c r="F56" s="17">
        <v>0.21</v>
      </c>
      <c r="G56" s="16">
        <f t="shared" si="20"/>
        <v>0</v>
      </c>
      <c r="H56" s="14"/>
    </row>
    <row r="57" spans="1:8" ht="12.75" outlineLevel="1">
      <c r="A57" s="41"/>
      <c r="B57" s="42"/>
      <c r="C57" s="43"/>
      <c r="D57" s="44"/>
      <c r="E57" s="45"/>
      <c r="F57" s="46"/>
      <c r="G57" s="44"/>
      <c r="H57" s="47"/>
    </row>
    <row r="58" spans="1:14" ht="25.5" outlineLevel="1">
      <c r="A58" s="20" t="s">
        <v>89</v>
      </c>
      <c r="B58" s="29" t="s">
        <v>8</v>
      </c>
      <c r="C58" s="15">
        <v>10</v>
      </c>
      <c r="D58" s="16">
        <v>0</v>
      </c>
      <c r="E58" s="28">
        <f aca="true" t="shared" si="27" ref="E58:E59">C58*D58</f>
        <v>0</v>
      </c>
      <c r="F58" s="17">
        <v>0.21</v>
      </c>
      <c r="G58" s="16">
        <f aca="true" t="shared" si="28" ref="G58:G59">E58*(1+F58)</f>
        <v>0</v>
      </c>
      <c r="H58" s="14" t="s">
        <v>90</v>
      </c>
      <c r="N58" s="2" t="s">
        <v>10</v>
      </c>
    </row>
    <row r="59" spans="1:8" ht="25.5" outlineLevel="1">
      <c r="A59" s="20" t="s">
        <v>92</v>
      </c>
      <c r="B59" s="29" t="s">
        <v>8</v>
      </c>
      <c r="C59" s="15">
        <v>10</v>
      </c>
      <c r="D59" s="16">
        <v>0</v>
      </c>
      <c r="E59" s="28">
        <f t="shared" si="27"/>
        <v>0</v>
      </c>
      <c r="F59" s="17">
        <v>0.21</v>
      </c>
      <c r="G59" s="16">
        <f t="shared" si="28"/>
        <v>0</v>
      </c>
      <c r="H59" s="14" t="s">
        <v>91</v>
      </c>
    </row>
    <row r="60" spans="1:8" ht="25.5" outlineLevel="1">
      <c r="A60" s="20" t="s">
        <v>93</v>
      </c>
      <c r="B60" s="29" t="s">
        <v>8</v>
      </c>
      <c r="C60" s="15">
        <v>10</v>
      </c>
      <c r="D60" s="16">
        <v>0</v>
      </c>
      <c r="E60" s="28">
        <f t="shared" si="19"/>
        <v>0</v>
      </c>
      <c r="F60" s="17">
        <v>0.21</v>
      </c>
      <c r="G60" s="16">
        <f t="shared" si="20"/>
        <v>0</v>
      </c>
      <c r="H60" s="14" t="s">
        <v>94</v>
      </c>
    </row>
    <row r="61" spans="1:8" ht="25.5" outlineLevel="1">
      <c r="A61" s="20" t="s">
        <v>95</v>
      </c>
      <c r="B61" s="29" t="s">
        <v>8</v>
      </c>
      <c r="C61" s="15">
        <v>1</v>
      </c>
      <c r="D61" s="16">
        <v>0</v>
      </c>
      <c r="E61" s="28">
        <f t="shared" si="19"/>
        <v>0</v>
      </c>
      <c r="F61" s="17">
        <v>0.21</v>
      </c>
      <c r="G61" s="16">
        <f t="shared" si="20"/>
        <v>0</v>
      </c>
      <c r="H61" s="14" t="s">
        <v>96</v>
      </c>
    </row>
    <row r="62" spans="1:8" ht="25.5" outlineLevel="1">
      <c r="A62" s="20" t="s">
        <v>121</v>
      </c>
      <c r="B62" s="29" t="s">
        <v>8</v>
      </c>
      <c r="C62" s="15">
        <v>3</v>
      </c>
      <c r="D62" s="16">
        <v>0</v>
      </c>
      <c r="E62" s="28">
        <f aca="true" t="shared" si="29" ref="E62:E67">C62*D62</f>
        <v>0</v>
      </c>
      <c r="F62" s="17">
        <v>0.21</v>
      </c>
      <c r="G62" s="16">
        <f aca="true" t="shared" si="30" ref="G62:G67">E62*(1+F62)</f>
        <v>0</v>
      </c>
      <c r="H62" s="14" t="s">
        <v>122</v>
      </c>
    </row>
    <row r="63" spans="1:8" ht="25.5" outlineLevel="1">
      <c r="A63" s="20" t="s">
        <v>123</v>
      </c>
      <c r="B63" s="29" t="s">
        <v>8</v>
      </c>
      <c r="C63" s="15">
        <v>3</v>
      </c>
      <c r="D63" s="16">
        <v>0</v>
      </c>
      <c r="E63" s="28">
        <f t="shared" si="29"/>
        <v>0</v>
      </c>
      <c r="F63" s="17">
        <v>0.21</v>
      </c>
      <c r="G63" s="16">
        <f t="shared" si="30"/>
        <v>0</v>
      </c>
      <c r="H63" s="14" t="s">
        <v>122</v>
      </c>
    </row>
    <row r="64" spans="1:8" ht="25.5" outlineLevel="1">
      <c r="A64" s="20" t="s">
        <v>124</v>
      </c>
      <c r="B64" s="29" t="s">
        <v>8</v>
      </c>
      <c r="C64" s="15">
        <v>10</v>
      </c>
      <c r="D64" s="16">
        <v>0</v>
      </c>
      <c r="E64" s="28">
        <f t="shared" si="29"/>
        <v>0</v>
      </c>
      <c r="F64" s="17">
        <v>0.21</v>
      </c>
      <c r="G64" s="16">
        <f t="shared" si="30"/>
        <v>0</v>
      </c>
      <c r="H64" s="14" t="s">
        <v>125</v>
      </c>
    </row>
    <row r="65" spans="1:8" ht="25.5" outlineLevel="1">
      <c r="A65" s="20" t="s">
        <v>126</v>
      </c>
      <c r="B65" s="29" t="s">
        <v>8</v>
      </c>
      <c r="C65" s="15">
        <v>1</v>
      </c>
      <c r="D65" s="16">
        <v>0</v>
      </c>
      <c r="E65" s="28">
        <f t="shared" si="29"/>
        <v>0</v>
      </c>
      <c r="F65" s="17">
        <v>0.21</v>
      </c>
      <c r="G65" s="16">
        <f t="shared" si="30"/>
        <v>0</v>
      </c>
      <c r="H65" s="14" t="s">
        <v>127</v>
      </c>
    </row>
    <row r="66" spans="1:8" ht="25.5" outlineLevel="1">
      <c r="A66" s="20" t="s">
        <v>128</v>
      </c>
      <c r="B66" s="29" t="s">
        <v>8</v>
      </c>
      <c r="C66" s="15">
        <v>2</v>
      </c>
      <c r="D66" s="16">
        <v>0</v>
      </c>
      <c r="E66" s="28">
        <f t="shared" si="29"/>
        <v>0</v>
      </c>
      <c r="F66" s="17">
        <v>0.21</v>
      </c>
      <c r="G66" s="16">
        <f t="shared" si="30"/>
        <v>0</v>
      </c>
      <c r="H66" s="14" t="s">
        <v>129</v>
      </c>
    </row>
    <row r="67" spans="1:8" ht="25.5" outlineLevel="1">
      <c r="A67" s="20" t="s">
        <v>130</v>
      </c>
      <c r="B67" s="29" t="s">
        <v>8</v>
      </c>
      <c r="C67" s="15">
        <v>2</v>
      </c>
      <c r="D67" s="16">
        <v>0</v>
      </c>
      <c r="E67" s="28">
        <f t="shared" si="29"/>
        <v>0</v>
      </c>
      <c r="F67" s="17">
        <v>0.21</v>
      </c>
      <c r="G67" s="16">
        <f t="shared" si="30"/>
        <v>0</v>
      </c>
      <c r="H67" s="14" t="s">
        <v>131</v>
      </c>
    </row>
    <row r="68" spans="1:8" ht="12.75" outlineLevel="1">
      <c r="A68" s="41"/>
      <c r="B68" s="42"/>
      <c r="C68" s="43"/>
      <c r="D68" s="44"/>
      <c r="E68" s="45"/>
      <c r="F68" s="46"/>
      <c r="G68" s="44"/>
      <c r="H68" s="47"/>
    </row>
    <row r="69" spans="1:8" ht="12.75" outlineLevel="1">
      <c r="A69" s="20" t="s">
        <v>140</v>
      </c>
      <c r="B69" s="29" t="s">
        <v>8</v>
      </c>
      <c r="C69" s="15">
        <v>2</v>
      </c>
      <c r="D69" s="16">
        <v>0</v>
      </c>
      <c r="E69" s="28">
        <f aca="true" t="shared" si="31" ref="E69:E74">C69*D69</f>
        <v>0</v>
      </c>
      <c r="F69" s="17">
        <v>0.21</v>
      </c>
      <c r="G69" s="16">
        <f aca="true" t="shared" si="32" ref="G69:G74">E69*(1+F69)</f>
        <v>0</v>
      </c>
      <c r="H69" s="14" t="s">
        <v>141</v>
      </c>
    </row>
    <row r="70" spans="1:8" ht="12.75" outlineLevel="1">
      <c r="A70" s="20" t="s">
        <v>142</v>
      </c>
      <c r="B70" s="29" t="s">
        <v>8</v>
      </c>
      <c r="C70" s="15">
        <v>5</v>
      </c>
      <c r="D70" s="16">
        <v>0</v>
      </c>
      <c r="E70" s="28">
        <f t="shared" si="31"/>
        <v>0</v>
      </c>
      <c r="F70" s="17">
        <v>0.21</v>
      </c>
      <c r="G70" s="16">
        <f t="shared" si="32"/>
        <v>0</v>
      </c>
      <c r="H70" s="14"/>
    </row>
    <row r="71" spans="1:8" ht="12.75" outlineLevel="1">
      <c r="A71" s="20" t="s">
        <v>143</v>
      </c>
      <c r="B71" s="29" t="s">
        <v>8</v>
      </c>
      <c r="C71" s="15">
        <v>15</v>
      </c>
      <c r="D71" s="16">
        <v>0</v>
      </c>
      <c r="E71" s="28">
        <f t="shared" si="31"/>
        <v>0</v>
      </c>
      <c r="F71" s="17">
        <v>0.21</v>
      </c>
      <c r="G71" s="16">
        <f t="shared" si="32"/>
        <v>0</v>
      </c>
      <c r="H71" s="14" t="s">
        <v>144</v>
      </c>
    </row>
    <row r="72" spans="1:8" ht="12.75" outlineLevel="1">
      <c r="A72" s="20" t="s">
        <v>145</v>
      </c>
      <c r="B72" s="29" t="s">
        <v>8</v>
      </c>
      <c r="C72" s="15">
        <v>2</v>
      </c>
      <c r="D72" s="16">
        <v>0</v>
      </c>
      <c r="E72" s="28">
        <f t="shared" si="31"/>
        <v>0</v>
      </c>
      <c r="F72" s="17">
        <v>0.21</v>
      </c>
      <c r="G72" s="16">
        <f t="shared" si="32"/>
        <v>0</v>
      </c>
      <c r="H72" s="14"/>
    </row>
    <row r="73" spans="1:8" ht="25.5" outlineLevel="1">
      <c r="A73" s="20" t="s">
        <v>146</v>
      </c>
      <c r="B73" s="29" t="s">
        <v>8</v>
      </c>
      <c r="C73" s="15">
        <v>5</v>
      </c>
      <c r="D73" s="16">
        <v>0</v>
      </c>
      <c r="E73" s="28">
        <f t="shared" si="31"/>
        <v>0</v>
      </c>
      <c r="F73" s="17">
        <v>0.21</v>
      </c>
      <c r="G73" s="16">
        <f t="shared" si="32"/>
        <v>0</v>
      </c>
      <c r="H73" s="14" t="s">
        <v>147</v>
      </c>
    </row>
    <row r="74" spans="1:8" ht="12.75" outlineLevel="1">
      <c r="A74" s="20" t="s">
        <v>148</v>
      </c>
      <c r="B74" s="29" t="s">
        <v>8</v>
      </c>
      <c r="C74" s="15">
        <v>1</v>
      </c>
      <c r="D74" s="16">
        <v>0</v>
      </c>
      <c r="E74" s="28">
        <f t="shared" si="31"/>
        <v>0</v>
      </c>
      <c r="F74" s="17">
        <v>0.21</v>
      </c>
      <c r="G74" s="16">
        <f t="shared" si="32"/>
        <v>0</v>
      </c>
      <c r="H74" s="14"/>
    </row>
    <row r="75" spans="1:8" ht="12.75" outlineLevel="1">
      <c r="A75" s="41"/>
      <c r="B75" s="42"/>
      <c r="C75" s="43"/>
      <c r="D75" s="44"/>
      <c r="E75" s="45"/>
      <c r="F75" s="46"/>
      <c r="G75" s="44"/>
      <c r="H75" s="47"/>
    </row>
    <row r="76" spans="1:8" ht="12.75">
      <c r="A76" s="18" t="s">
        <v>88</v>
      </c>
      <c r="B76" s="19"/>
      <c r="C76" s="19"/>
      <c r="D76" s="19"/>
      <c r="E76" s="10">
        <f>SUM(E77:E84)</f>
        <v>0</v>
      </c>
      <c r="F76" s="10"/>
      <c r="G76" s="10">
        <f>SUM(G77:G84)</f>
        <v>0</v>
      </c>
      <c r="H76" s="10"/>
    </row>
    <row r="77" spans="1:8" ht="12.75" outlineLevel="1">
      <c r="A77" s="20" t="s">
        <v>97</v>
      </c>
      <c r="B77" s="29" t="s">
        <v>8</v>
      </c>
      <c r="C77" s="15">
        <v>1</v>
      </c>
      <c r="D77" s="16">
        <v>0</v>
      </c>
      <c r="E77" s="28">
        <f aca="true" t="shared" si="33" ref="E77:E84">C77*D77</f>
        <v>0</v>
      </c>
      <c r="F77" s="17">
        <v>0.21</v>
      </c>
      <c r="G77" s="16">
        <f aca="true" t="shared" si="34" ref="G77:G84">E77*(1+F77)</f>
        <v>0</v>
      </c>
      <c r="H77" s="14" t="s">
        <v>98</v>
      </c>
    </row>
    <row r="78" spans="1:8" ht="25.5" outlineLevel="1">
      <c r="A78" s="20" t="s">
        <v>99</v>
      </c>
      <c r="B78" s="29" t="s">
        <v>8</v>
      </c>
      <c r="C78" s="15">
        <v>1</v>
      </c>
      <c r="D78" s="16">
        <v>0</v>
      </c>
      <c r="E78" s="28">
        <f t="shared" si="33"/>
        <v>0</v>
      </c>
      <c r="F78" s="17">
        <v>0.21</v>
      </c>
      <c r="G78" s="16">
        <f t="shared" si="34"/>
        <v>0</v>
      </c>
      <c r="H78" s="14" t="s">
        <v>100</v>
      </c>
    </row>
    <row r="79" spans="1:8" ht="12.75" outlineLevel="1">
      <c r="A79" s="20" t="s">
        <v>101</v>
      </c>
      <c r="B79" s="29" t="s">
        <v>8</v>
      </c>
      <c r="C79" s="15">
        <v>3</v>
      </c>
      <c r="D79" s="16">
        <v>0</v>
      </c>
      <c r="E79" s="28">
        <f t="shared" si="33"/>
        <v>0</v>
      </c>
      <c r="F79" s="17">
        <v>0.21</v>
      </c>
      <c r="G79" s="16">
        <f t="shared" si="34"/>
        <v>0</v>
      </c>
      <c r="H79" s="14" t="s">
        <v>102</v>
      </c>
    </row>
    <row r="80" spans="1:8" ht="25.5" outlineLevel="1">
      <c r="A80" s="20" t="s">
        <v>103</v>
      </c>
      <c r="B80" s="29" t="s">
        <v>8</v>
      </c>
      <c r="C80" s="15">
        <v>1</v>
      </c>
      <c r="D80" s="16">
        <v>0</v>
      </c>
      <c r="E80" s="28">
        <f t="shared" si="33"/>
        <v>0</v>
      </c>
      <c r="F80" s="17">
        <v>0.21</v>
      </c>
      <c r="G80" s="16">
        <f t="shared" si="34"/>
        <v>0</v>
      </c>
      <c r="H80" s="14" t="s">
        <v>104</v>
      </c>
    </row>
    <row r="81" spans="1:8" ht="25.5" outlineLevel="1">
      <c r="A81" s="20" t="s">
        <v>105</v>
      </c>
      <c r="B81" s="29" t="s">
        <v>8</v>
      </c>
      <c r="C81" s="15">
        <v>1</v>
      </c>
      <c r="D81" s="16">
        <v>0</v>
      </c>
      <c r="E81" s="28">
        <f t="shared" si="33"/>
        <v>0</v>
      </c>
      <c r="F81" s="17">
        <v>0.21</v>
      </c>
      <c r="G81" s="16">
        <f t="shared" si="34"/>
        <v>0</v>
      </c>
      <c r="H81" s="14" t="s">
        <v>112</v>
      </c>
    </row>
    <row r="82" spans="1:8" ht="38.25" outlineLevel="1">
      <c r="A82" s="20" t="s">
        <v>106</v>
      </c>
      <c r="B82" s="29" t="s">
        <v>8</v>
      </c>
      <c r="C82" s="15">
        <v>1</v>
      </c>
      <c r="D82" s="16">
        <v>0</v>
      </c>
      <c r="E82" s="28">
        <f t="shared" si="33"/>
        <v>0</v>
      </c>
      <c r="F82" s="17">
        <v>0.21</v>
      </c>
      <c r="G82" s="16">
        <f t="shared" si="34"/>
        <v>0</v>
      </c>
      <c r="H82" s="14" t="s">
        <v>107</v>
      </c>
    </row>
    <row r="83" spans="1:8" ht="25.5" outlineLevel="1">
      <c r="A83" s="20" t="s">
        <v>108</v>
      </c>
      <c r="B83" s="29" t="s">
        <v>8</v>
      </c>
      <c r="C83" s="15">
        <v>1</v>
      </c>
      <c r="D83" s="16">
        <v>0</v>
      </c>
      <c r="E83" s="28">
        <f t="shared" si="33"/>
        <v>0</v>
      </c>
      <c r="F83" s="17">
        <v>0.21</v>
      </c>
      <c r="G83" s="16">
        <f t="shared" si="34"/>
        <v>0</v>
      </c>
      <c r="H83" s="14" t="s">
        <v>111</v>
      </c>
    </row>
    <row r="84" spans="1:8" ht="25.5" outlineLevel="1">
      <c r="A84" s="20" t="s">
        <v>109</v>
      </c>
      <c r="B84" s="29" t="s">
        <v>8</v>
      </c>
      <c r="C84" s="15">
        <v>1</v>
      </c>
      <c r="D84" s="16">
        <v>0</v>
      </c>
      <c r="E84" s="28">
        <f t="shared" si="33"/>
        <v>0</v>
      </c>
      <c r="F84" s="17">
        <v>0.21</v>
      </c>
      <c r="G84" s="16">
        <f t="shared" si="34"/>
        <v>0</v>
      </c>
      <c r="H84" s="14" t="s">
        <v>110</v>
      </c>
    </row>
    <row r="85" spans="1:8" ht="12.75">
      <c r="A85" s="5"/>
      <c r="B85" s="6"/>
      <c r="C85" s="6"/>
      <c r="D85" s="7"/>
      <c r="E85" s="7"/>
      <c r="F85" s="8"/>
      <c r="G85" s="7"/>
      <c r="H85" s="9"/>
    </row>
    <row r="86" spans="1:8" s="26" customFormat="1" ht="15.75" customHeight="1">
      <c r="A86" s="22" t="s">
        <v>51</v>
      </c>
      <c r="B86" s="23"/>
      <c r="C86" s="23"/>
      <c r="D86" s="24"/>
      <c r="E86" s="24">
        <f>E6+E11+E15+E19+E24+E33+E38+E76</f>
        <v>0</v>
      </c>
      <c r="F86" s="24" t="s">
        <v>10</v>
      </c>
      <c r="G86" s="24">
        <f>G6+G11+G15+G19+G24+G33+G38+G76</f>
        <v>0</v>
      </c>
      <c r="H86" s="25"/>
    </row>
    <row r="88" ht="12.75">
      <c r="A88" s="27" t="s">
        <v>25</v>
      </c>
    </row>
    <row r="91" ht="12.75">
      <c r="A91" s="27" t="s">
        <v>52</v>
      </c>
    </row>
    <row r="92" spans="1:6" ht="12.75">
      <c r="A92" s="21" t="s">
        <v>55</v>
      </c>
      <c r="F92" s="36"/>
    </row>
    <row r="93" ht="12.75">
      <c r="A93" s="21" t="s">
        <v>56</v>
      </c>
    </row>
    <row r="94" ht="12.75">
      <c r="A94" s="21" t="s">
        <v>57</v>
      </c>
    </row>
    <row r="95" ht="12.75">
      <c r="A95" s="2" t="s">
        <v>53</v>
      </c>
    </row>
    <row r="96" ht="12.75">
      <c r="H96" s="21"/>
    </row>
    <row r="97" spans="1:7" s="35" customFormat="1" ht="12.75">
      <c r="A97" s="39" t="s">
        <v>54</v>
      </c>
      <c r="B97" s="37"/>
      <c r="C97" s="37"/>
      <c r="D97" s="38"/>
      <c r="E97" s="38"/>
      <c r="F97" s="38"/>
      <c r="G97" s="38"/>
    </row>
    <row r="98" spans="1:8" s="35" customFormat="1" ht="57.75" customHeight="1">
      <c r="A98" s="1" t="s">
        <v>58</v>
      </c>
      <c r="B98" s="1"/>
      <c r="C98" s="1"/>
      <c r="D98" s="1"/>
      <c r="E98" s="1"/>
      <c r="F98" s="1"/>
      <c r="G98" s="1"/>
      <c r="H98" s="1"/>
    </row>
    <row r="99" ht="12.75">
      <c r="A99" s="40" t="s">
        <v>64</v>
      </c>
    </row>
    <row r="100" ht="12.75">
      <c r="A100" s="40"/>
    </row>
    <row r="101" spans="1:7" s="35" customFormat="1" ht="12.75">
      <c r="A101" s="39" t="s">
        <v>14</v>
      </c>
      <c r="B101" s="37"/>
      <c r="C101" s="37"/>
      <c r="D101" s="38"/>
      <c r="E101" s="38"/>
      <c r="F101" s="38"/>
      <c r="G101" s="38"/>
    </row>
    <row r="102" spans="1:8" s="35" customFormat="1" ht="45.75" customHeight="1">
      <c r="A102" s="1" t="s">
        <v>59</v>
      </c>
      <c r="B102" s="1"/>
      <c r="C102" s="1"/>
      <c r="D102" s="1"/>
      <c r="E102" s="1"/>
      <c r="F102" s="1"/>
      <c r="G102" s="1"/>
      <c r="H102" s="1"/>
    </row>
    <row r="103" ht="12.75">
      <c r="A103" s="40" t="s">
        <v>69</v>
      </c>
    </row>
    <row r="104" ht="12.75">
      <c r="A104" s="39" t="s">
        <v>29</v>
      </c>
    </row>
    <row r="105" spans="1:8" s="35" customFormat="1" ht="47.25" customHeight="1">
      <c r="A105" s="1" t="s">
        <v>60</v>
      </c>
      <c r="B105" s="1"/>
      <c r="C105" s="1"/>
      <c r="D105" s="1"/>
      <c r="E105" s="1"/>
      <c r="F105" s="1"/>
      <c r="G105" s="1"/>
      <c r="H105" s="1"/>
    </row>
    <row r="106" ht="12.75">
      <c r="A106" s="40" t="s">
        <v>68</v>
      </c>
    </row>
    <row r="108" ht="12.75">
      <c r="A108" s="39" t="s">
        <v>13</v>
      </c>
    </row>
    <row r="109" spans="1:8" s="35" customFormat="1" ht="47.25" customHeight="1">
      <c r="A109" s="1" t="s">
        <v>61</v>
      </c>
      <c r="B109" s="1"/>
      <c r="C109" s="1"/>
      <c r="D109" s="1"/>
      <c r="E109" s="1"/>
      <c r="F109" s="1"/>
      <c r="G109" s="1"/>
      <c r="H109" s="1"/>
    </row>
    <row r="110" ht="12.75">
      <c r="A110" s="40" t="s">
        <v>67</v>
      </c>
    </row>
    <row r="112" ht="12.75">
      <c r="A112" s="39" t="s">
        <v>70</v>
      </c>
    </row>
    <row r="113" spans="1:8" s="35" customFormat="1" ht="58.5" customHeight="1">
      <c r="A113" s="1" t="s">
        <v>62</v>
      </c>
      <c r="B113" s="1"/>
      <c r="C113" s="1"/>
      <c r="D113" s="1"/>
      <c r="E113" s="1"/>
      <c r="F113" s="1"/>
      <c r="G113" s="1"/>
      <c r="H113" s="1"/>
    </row>
    <row r="114" ht="12.75">
      <c r="A114" s="40" t="s">
        <v>66</v>
      </c>
    </row>
    <row r="116" ht="12.75">
      <c r="A116" s="39" t="s">
        <v>46</v>
      </c>
    </row>
    <row r="117" spans="1:8" s="35" customFormat="1" ht="44.25" customHeight="1">
      <c r="A117" s="1" t="s">
        <v>63</v>
      </c>
      <c r="B117" s="1"/>
      <c r="C117" s="1"/>
      <c r="D117" s="1"/>
      <c r="E117" s="1"/>
      <c r="F117" s="1"/>
      <c r="G117" s="1"/>
      <c r="H117" s="1"/>
    </row>
    <row r="118" ht="12.75">
      <c r="A118" s="40" t="s">
        <v>65</v>
      </c>
    </row>
  </sheetData>
  <mergeCells count="7">
    <mergeCell ref="A113:H113"/>
    <mergeCell ref="A117:H117"/>
    <mergeCell ref="A2:H2"/>
    <mergeCell ref="A98:H98"/>
    <mergeCell ref="A102:H102"/>
    <mergeCell ref="A105:H105"/>
    <mergeCell ref="A109:H109"/>
  </mergeCells>
  <hyperlinks>
    <hyperlink ref="A99" r:id="rId1" display="https://www.aktivnitrida.cz/produkty/dotykove-obrazovky"/>
    <hyperlink ref="A118" r:id="rId2" display="https://www.aktivnitrida.cz/produkty/konstrukcni-stavebnice-infento"/>
    <hyperlink ref="A114" r:id="rId3" display="https://www.aktivnitrida.cz/produkty/experimentalni-sady"/>
    <hyperlink ref="A110" r:id="rId4" display="https://www.aktivnitrida.cz/produkty/steam-ve-vyuce-informatickeho-mysleni"/>
    <hyperlink ref="A106" r:id="rId5" display="https://www.aktivnitrida.cz/produkty/robotika-s-irobot-root"/>
    <hyperlink ref="A103" r:id="rId6" display="https://www.aktivnitrida.cz/produkty/robotika-pro-nejmensi"/>
  </hyperlinks>
  <printOptions horizontalCentered="1"/>
  <pageMargins left="0.7874015748031497" right="0.7874015748031497" top="1.141732283464567" bottom="0.7086614173228347" header="0.4724409448818898" footer="0.3937007874015748"/>
  <pageSetup fitToHeight="2" fitToWidth="1" horizontalDpi="600" verticalDpi="600" orientation="portrait" paperSize="8" scale="71" r:id="rId8"/>
  <headerFooter alignWithMargins="0">
    <oddHeader>&amp;R
&amp;G</oddHeader>
  </headerFooter>
  <rowBreaks count="3" manualBreakCount="3">
    <brk id="23" max="16383" man="1"/>
    <brk id="37" max="16383" man="1"/>
    <brk id="72" max="16383" man="1"/>
  </rowBreaks>
  <legacyDrawingHF r:id="rId7"/>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e177614-3ea8-4aee-b5b6-38fa875e3032" xsi:nil="true"/>
    <lcf76f155ced4ddcb4097134ff3c332f xmlns="833ebe41-0e28-4f9f-9c82-9a1e30319123">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47B6000C9FE3554785DE6567E845B459" ma:contentTypeVersion="16" ma:contentTypeDescription="Vytvoří nový dokument" ma:contentTypeScope="" ma:versionID="441b559c6076d740a5e82899808c3965">
  <xsd:schema xmlns:xsd="http://www.w3.org/2001/XMLSchema" xmlns:xs="http://www.w3.org/2001/XMLSchema" xmlns:p="http://schemas.microsoft.com/office/2006/metadata/properties" xmlns:ns2="833ebe41-0e28-4f9f-9c82-9a1e30319123" xmlns:ns3="ce177614-3ea8-4aee-b5b6-38fa875e3032" targetNamespace="http://schemas.microsoft.com/office/2006/metadata/properties" ma:root="true" ma:fieldsID="2c4330b3c316ab308a4bac1f924ef80e" ns2:_="" ns3:_="">
    <xsd:import namespace="833ebe41-0e28-4f9f-9c82-9a1e30319123"/>
    <xsd:import namespace="ce177614-3ea8-4aee-b5b6-38fa875e303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3ebe41-0e28-4f9f-9c82-9a1e303191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Značky obrázků" ma:readOnly="false" ma:fieldId="{5cf76f15-5ced-4ddc-b409-7134ff3c332f}" ma:taxonomyMulti="true" ma:sspId="ede928a7-5f08-4f01-a6b7-748587e8d419"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e177614-3ea8-4aee-b5b6-38fa875e3032" elementFormDefault="qualified">
    <xsd:import namespace="http://schemas.microsoft.com/office/2006/documentManagement/types"/>
    <xsd:import namespace="http://schemas.microsoft.com/office/infopath/2007/PartnerControls"/>
    <xsd:element name="SharedWithUsers" ma:index="13"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dílené s podrobnostmi" ma:internalName="SharedWithDetails" ma:readOnly="true">
      <xsd:simpleType>
        <xsd:restriction base="dms:Note">
          <xsd:maxLength value="255"/>
        </xsd:restriction>
      </xsd:simpleType>
    </xsd:element>
    <xsd:element name="TaxCatchAll" ma:index="22" nillable="true" ma:displayName="Taxonomy Catch All Column" ma:hidden="true" ma:list="{d195cf97-23b3-4b50-96f1-6bd37e8affaa}" ma:internalName="TaxCatchAll" ma:showField="CatchAllData" ma:web="ce177614-3ea8-4aee-b5b6-38fa875e303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7DC2773-89A8-4ECB-AAB3-BBED99E7EA80}">
  <ds:schemaRefs>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http://purl.org/dc/dcmitype/"/>
    <ds:schemaRef ds:uri="http://www.w3.org/XML/1998/namespace"/>
    <ds:schemaRef ds:uri="ce177614-3ea8-4aee-b5b6-38fa875e3032"/>
    <ds:schemaRef ds:uri="http://purl.org/dc/terms/"/>
    <ds:schemaRef ds:uri="http://schemas.microsoft.com/office/infopath/2007/PartnerControls"/>
    <ds:schemaRef ds:uri="833ebe41-0e28-4f9f-9c82-9a1e30319123"/>
  </ds:schemaRefs>
</ds:datastoreItem>
</file>

<file path=customXml/itemProps2.xml><?xml version="1.0" encoding="utf-8"?>
<ds:datastoreItem xmlns:ds="http://schemas.openxmlformats.org/officeDocument/2006/customXml" ds:itemID="{A1FDBF08-F5FA-46BC-A994-69C205AFFB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3ebe41-0e28-4f9f-9c82-9a1e30319123"/>
    <ds:schemaRef ds:uri="ce177614-3ea8-4aee-b5b6-38fa875e30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FA06874-2D9A-4C0C-B11D-F984F9BEC4A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Edvard</dc:creator>
  <cp:keywords/>
  <dc:description/>
  <cp:lastModifiedBy>Jochimová Lenka</cp:lastModifiedBy>
  <cp:lastPrinted>2024-05-13T08:00:27Z</cp:lastPrinted>
  <dcterms:created xsi:type="dcterms:W3CDTF">2010-05-27T12:45:50Z</dcterms:created>
  <dcterms:modified xsi:type="dcterms:W3CDTF">2024-05-13T08:03:02Z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0x01010047B6000C9FE3554785DE6567E845B459</vt:lpwstr>
  </property>
  <property fmtid="{D5CDD505-2E9C-101B-9397-08002B2CF9AE}" pid="3" name="MediaServiceImageTags">
    <vt:lpwstr/>
  </property>
</Properties>
</file>