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 REALIZACE\240 ZŠ BENEŠE\VŘ POMŮCKY\"/>
    </mc:Choice>
  </mc:AlternateContent>
  <bookViews>
    <workbookView xWindow="0" yWindow="0" windowWidth="23040" windowHeight="8760"/>
  </bookViews>
  <sheets>
    <sheet name="Rozpočet - pomůcky" sheetId="2" r:id="rId1"/>
  </sheets>
  <definedNames>
    <definedName name="_xlnm.Print_Area" localSheetId="0">'Rozpočet - pomůcky'!$A$1:$H$118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2" l="1"/>
  <c r="G74" i="2" s="1"/>
  <c r="E73" i="2"/>
  <c r="G73" i="2" s="1"/>
  <c r="E72" i="2"/>
  <c r="G72" i="2" s="1"/>
  <c r="E71" i="2"/>
  <c r="G71" i="2" s="1"/>
  <c r="E70" i="2"/>
  <c r="G70" i="2" s="1"/>
  <c r="E69" i="2"/>
  <c r="G69" i="2" s="1"/>
  <c r="E50" i="2"/>
  <c r="G50" i="2" s="1"/>
  <c r="E42" i="2"/>
  <c r="G42" i="2" s="1"/>
  <c r="E41" i="2"/>
  <c r="G41" i="2" s="1"/>
  <c r="E40" i="2"/>
  <c r="G40" i="2" s="1"/>
  <c r="E67" i="2"/>
  <c r="G67" i="2" s="1"/>
  <c r="E66" i="2"/>
  <c r="G66" i="2" s="1"/>
  <c r="E65" i="2"/>
  <c r="G65" i="2" s="1"/>
  <c r="E64" i="2"/>
  <c r="G64" i="2" s="1"/>
  <c r="E63" i="2"/>
  <c r="G63" i="2" s="1"/>
  <c r="E62" i="2"/>
  <c r="G62" i="2" s="1"/>
  <c r="E45" i="2"/>
  <c r="G45" i="2" s="1"/>
  <c r="E49" i="2"/>
  <c r="G49" i="2" s="1"/>
  <c r="E48" i="2"/>
  <c r="G48" i="2" s="1"/>
  <c r="E36" i="2"/>
  <c r="G36" i="2" s="1"/>
  <c r="E84" i="2"/>
  <c r="G84" i="2" s="1"/>
  <c r="E83" i="2"/>
  <c r="G83" i="2" s="1"/>
  <c r="E82" i="2"/>
  <c r="G82" i="2" s="1"/>
  <c r="E81" i="2"/>
  <c r="G81" i="2" s="1"/>
  <c r="E80" i="2"/>
  <c r="G80" i="2" s="1"/>
  <c r="E79" i="2"/>
  <c r="G79" i="2" s="1"/>
  <c r="E78" i="2"/>
  <c r="G78" i="2" s="1"/>
  <c r="E77" i="2"/>
  <c r="G77" i="2" s="1"/>
  <c r="E59" i="2"/>
  <c r="G59" i="2" s="1"/>
  <c r="E58" i="2"/>
  <c r="G58" i="2" s="1"/>
  <c r="E61" i="2"/>
  <c r="G61" i="2" s="1"/>
  <c r="E60" i="2"/>
  <c r="G60" i="2" s="1"/>
  <c r="E56" i="2"/>
  <c r="G56" i="2" s="1"/>
  <c r="E55" i="2"/>
  <c r="G55" i="2" s="1"/>
  <c r="E54" i="2"/>
  <c r="G54" i="2" s="1"/>
  <c r="E53" i="2"/>
  <c r="G53" i="2" s="1"/>
  <c r="E51" i="2"/>
  <c r="G51" i="2" s="1"/>
  <c r="E47" i="2"/>
  <c r="G47" i="2" s="1"/>
  <c r="E46" i="2"/>
  <c r="G46" i="2" s="1"/>
  <c r="E44" i="2"/>
  <c r="G44" i="2" s="1"/>
  <c r="E43" i="2"/>
  <c r="G43" i="2" s="1"/>
  <c r="E39" i="2"/>
  <c r="E35" i="2"/>
  <c r="G35" i="2" s="1"/>
  <c r="E34" i="2"/>
  <c r="G34" i="2" s="1"/>
  <c r="G39" i="2" l="1"/>
  <c r="G38" i="2" s="1"/>
  <c r="E38" i="2"/>
  <c r="G33" i="2"/>
  <c r="E33" i="2"/>
  <c r="G76" i="2"/>
  <c r="E76" i="2"/>
  <c r="E28" i="2"/>
  <c r="G28" i="2" s="1"/>
  <c r="E27" i="2"/>
  <c r="G27" i="2" s="1"/>
  <c r="E26" i="2"/>
  <c r="G26" i="2" s="1"/>
  <c r="E31" i="2"/>
  <c r="G31" i="2" s="1"/>
  <c r="E30" i="2"/>
  <c r="G30" i="2" s="1"/>
  <c r="E29" i="2"/>
  <c r="G29" i="2" s="1"/>
  <c r="E22" i="2"/>
  <c r="G22" i="2" s="1"/>
  <c r="E21" i="2"/>
  <c r="G21" i="2" s="1"/>
  <c r="E20" i="2"/>
  <c r="G20" i="2" s="1"/>
  <c r="E17" i="2"/>
  <c r="G17" i="2" s="1"/>
  <c r="E16" i="2"/>
  <c r="G16" i="2" s="1"/>
  <c r="G24" i="2" l="1"/>
  <c r="E24" i="2"/>
  <c r="G19" i="2"/>
  <c r="E19" i="2"/>
  <c r="G15" i="2"/>
  <c r="E15" i="2"/>
  <c r="E8" i="2" l="1"/>
  <c r="G8" i="2" s="1"/>
  <c r="E13" i="2" l="1"/>
  <c r="G13" i="2" s="1"/>
  <c r="E12" i="2"/>
  <c r="G12" i="2" s="1"/>
  <c r="G11" i="2" l="1"/>
  <c r="E11" i="2"/>
  <c r="E9" i="2" l="1"/>
  <c r="G9" i="2" s="1"/>
  <c r="E7" i="2"/>
  <c r="G7" i="2" s="1"/>
  <c r="G6" i="2" l="1"/>
  <c r="G86" i="2" s="1"/>
  <c r="E6" i="2"/>
  <c r="E86" i="2" s="1"/>
</calcChain>
</file>

<file path=xl/sharedStrings.xml><?xml version="1.0" encoding="utf-8"?>
<sst xmlns="http://schemas.openxmlformats.org/spreadsheetml/2006/main" count="217" uniqueCount="151">
  <si>
    <t>Název</t>
  </si>
  <si>
    <t>Jedn.</t>
  </si>
  <si>
    <t>Mn.</t>
  </si>
  <si>
    <t>Cena/Jednotka</t>
  </si>
  <si>
    <t>Cena bez DPH</t>
  </si>
  <si>
    <t>DPH</t>
  </si>
  <si>
    <t>Cena s DPH</t>
  </si>
  <si>
    <t>Poznámka</t>
  </si>
  <si>
    <t>ks</t>
  </si>
  <si>
    <t>Instalace, nastavení, doprava</t>
  </si>
  <si>
    <t xml:space="preserve"> </t>
  </si>
  <si>
    <t xml:space="preserve">včetně zaškolení  </t>
  </si>
  <si>
    <t>Interaktivní dotykový panel - na stěnu</t>
  </si>
  <si>
    <t>Digitální pomůcky - SAM LABS</t>
  </si>
  <si>
    <t>Digitální pomůcky - ROBO WUNDERKIND</t>
  </si>
  <si>
    <t>Education Kit</t>
  </si>
  <si>
    <t>Extension Kit</t>
  </si>
  <si>
    <t>Doplnění základní sady. Součásí kitu jsou 3 nové senzory a programovatelný LED displej.</t>
  </si>
  <si>
    <t>Modulární výuková stavebnice pro děti od 5 do 12 let. Ideální pro první kroky ve výuce informatického myšlení a robotiky.</t>
  </si>
  <si>
    <t>Classroom Kit 5</t>
  </si>
  <si>
    <t>Expansion Kit</t>
  </si>
  <si>
    <t>Maker Kit</t>
  </si>
  <si>
    <t>STEAM pro polovinu třídy. Vhodný pro 15 žáků. Komplet s díly, které se vždy 5x opakují v přenosném skladovacím boxu.</t>
  </si>
  <si>
    <t xml:space="preserve">Rozšíření sady Classroom Kit 10 o další typy bloků. Opět v počtu pro 10 skupin dětí.                          Součástí je i dobíjecí stanice!  </t>
  </si>
  <si>
    <t>STEAM s největší variabilitou dílů. Vhodný pro 4-6 žáků nebo jako doplněk s Team Kit nebo Classroom Kit. Sestava s největší variabilitou dílů v praktickém kufříku.</t>
  </si>
  <si>
    <t>Zaškolení jednotlivých technologií je součastí dodávky.</t>
  </si>
  <si>
    <t>ZŠ a MŠ Tř. Dr. E. Beneše 456, Bohumín - polytechnická učebna</t>
  </si>
  <si>
    <r>
      <t xml:space="preserve">Tabulový systém </t>
    </r>
    <r>
      <rPr>
        <b/>
        <sz val="10"/>
        <rFont val="Arial"/>
        <family val="2"/>
        <charset val="238"/>
      </rPr>
      <t>BalanceBox® Winx® 75</t>
    </r>
  </si>
  <si>
    <t>Manuální vertikální posun pro interaktivní panelu a tabulových křídel pro posování fixem s rozsahem min. 650 cm, pružinový systém, systém dorazu, rám pro uchycení dotykové obrazovky o úhlopříčce obrazu 75“ a dvou keramických, magnetických křídel, která po zavření přikrývají celou plochu obrazu, včetně dopravy, montáž a instalace</t>
  </si>
  <si>
    <t>Digitální pomůcky - iRobot Root</t>
  </si>
  <si>
    <t>iRobot Root</t>
  </si>
  <si>
    <t>iRobot Brick Top</t>
  </si>
  <si>
    <t xml:space="preserve">Magnetická destička, díky které můžete iRobot doplnit o modely sestavené z vaší Lego stavebnice. Průsvítné části zachovají viditelnost LED světel a středový díl vám umožní kreativně využít středovou část běžně používanou pro spouštění a vytahování fixy. </t>
  </si>
  <si>
    <t>Multifunkční robot „vše v jednom“ pro výuku algoritmického myšlení a základů programování.</t>
  </si>
  <si>
    <t>18 experimentů z optiky a akustiky</t>
  </si>
  <si>
    <t xml:space="preserve">ZŠ – Vidět a slyšet </t>
  </si>
  <si>
    <t>16 experimentů z elektromagnetizmu</t>
  </si>
  <si>
    <t xml:space="preserve">ZŠ – Elektřina a magnetizmus </t>
  </si>
  <si>
    <t>17 rozmanitých experimentů</t>
  </si>
  <si>
    <t xml:space="preserve">ZŠ – Půda, výživa, energie </t>
  </si>
  <si>
    <t>11 experimentů termodynamiky</t>
  </si>
  <si>
    <t xml:space="preserve">ZŠ – Teplo a oheň </t>
  </si>
  <si>
    <t>16 zajímavých experimentů na různá fyzikální témata</t>
  </si>
  <si>
    <t xml:space="preserve">ZŠ – Stroje a konstrukce </t>
  </si>
  <si>
    <t>18 experimentů na téma voda a vzduch</t>
  </si>
  <si>
    <t xml:space="preserve">ZŠ – Voda a vzduch </t>
  </si>
  <si>
    <t>Konstrukční stavebnice Infento</t>
  </si>
  <si>
    <t>Základní sada, kterou můžete dále rozšiřovat. Postavíte: 7 vozítek, 5 mechanických konstrukcí, 10 studentských výzev.</t>
  </si>
  <si>
    <t>Talent Kit</t>
  </si>
  <si>
    <t>Pro Kit UPG</t>
  </si>
  <si>
    <t>Rozšíření sady Talent Kit. Najdete v ní mimo jiné ePulse® elektrický motor s jehož pomocí sestavíte reálná elektrická vozítka.                                                                                                    Talent Kit + Pro Kit UPG. Postavíte 12 vozítek, 5 ePulse® vozítek, 5 mechanických konstrukcí, 20 studentských výzev a nekonečně vlastních výtvorů.</t>
  </si>
  <si>
    <t>Rozpočet dodávky "pomůcky"</t>
  </si>
  <si>
    <t>Základní popis řešení:</t>
  </si>
  <si>
    <t xml:space="preserve">V rozpočtu je také zahrnuto technické a metodické školení v místě. </t>
  </si>
  <si>
    <t>Interaktivní displej - popis řešení:</t>
  </si>
  <si>
    <r>
      <t>Jedná se návrh řešení vybavení polytechnické učebny ZŠ se zaměřením na I. stupeň.  Předpokladá se</t>
    </r>
    <r>
      <rPr>
        <i/>
        <sz val="10"/>
        <rFont val="Arial"/>
        <family val="2"/>
        <charset val="238"/>
      </rPr>
      <t xml:space="preserve"> </t>
    </r>
    <r>
      <rPr>
        <b/>
        <i/>
        <sz val="10"/>
        <rFont val="Arial"/>
        <family val="2"/>
        <charset val="238"/>
      </rPr>
      <t>24 žáků</t>
    </r>
    <r>
      <rPr>
        <sz val="10"/>
        <rFont val="Arial"/>
        <family val="2"/>
        <charset val="238"/>
      </rPr>
      <t xml:space="preserve"> v učebně.</t>
    </r>
  </si>
  <si>
    <r>
      <t xml:space="preserve">Do čela labotaroře je navržena velká dotyková LCD obrazovka </t>
    </r>
    <r>
      <rPr>
        <b/>
        <i/>
        <sz val="10"/>
        <rFont val="Arial"/>
        <family val="2"/>
        <charset val="238"/>
      </rPr>
      <t xml:space="preserve">ActivPanel Cobalt 75" </t>
    </r>
    <r>
      <rPr>
        <sz val="10"/>
        <rFont val="Arial"/>
        <family val="2"/>
        <charset val="238"/>
      </rPr>
      <t xml:space="preserve">na vertikálním pojezdu včetně tabulových křídel. </t>
    </r>
  </si>
  <si>
    <t xml:space="preserve">Učebna je určena pro 24 žáků, kteří budou rozděleny do 8 - 6  "hnízd" po 3-4 žácích.  V tomto duchu je navrženo vybavení nábytkem - viz vizualizace.       </t>
  </si>
  <si>
    <r>
      <t xml:space="preserve">Interaktivní dotykový panel (obrazovka) </t>
    </r>
    <r>
      <rPr>
        <b/>
        <i/>
        <sz val="10"/>
        <color theme="9"/>
        <rFont val="Arial"/>
        <family val="2"/>
        <charset val="238"/>
      </rPr>
      <t>ActivPanel 75" 4K</t>
    </r>
    <r>
      <rPr>
        <sz val="10"/>
        <color theme="9"/>
        <rFont val="Arial"/>
        <family val="2"/>
        <charset val="238"/>
      </rPr>
      <t xml:space="preserve"> o úhlopříčce </t>
    </r>
    <r>
      <rPr>
        <b/>
        <sz val="10"/>
        <rFont val="Arial"/>
        <family val="2"/>
        <charset val="238"/>
      </rPr>
      <t>75” (190 cm), rozlišení 4K (3840x2160</t>
    </r>
    <r>
      <rPr>
        <i/>
        <sz val="10"/>
        <rFont val="Arial"/>
        <family val="2"/>
        <charset val="238"/>
      </rPr>
      <t>)</t>
    </r>
    <r>
      <rPr>
        <sz val="10"/>
        <color theme="9"/>
        <rFont val="Arial"/>
        <family val="2"/>
        <charset val="238"/>
      </rPr>
      <t xml:space="preserve">, přímé LED podsvícení, 10 dotykových bodů, ovládání dotykem ruky i elektronickým perem s funkcí pravého tlačítka myši, peru lze přidělit jinou funkci než dotyku prstem, dotyková plocha s AntiGlide úpravou, možnost připojení až 4 dotykových zdrojů (PC) pomocí čtyřech párů HDMI a USB konektorů, slot pro integrovatelný (OPS) počítač, integrované ozvučení 2 x 20 W. Práce s panelem bez nutnosti užití PC a umožňující bezdrátové připojení tabletů či počítačů (Windows, Mac, IOS, Android) k dotykovému panelu s možností do takto zobrazeného obsahu dopisovat. Součástí dodávky je dále výukový software umožňující kreativní tvorbu výukových hodin. </t>
    </r>
  </si>
  <si>
    <t>Autonomní robotická stavebnice Robo Wunderkind vytváří moderní výukové pomůcky, které mění způsob, jakým se děti učí, ať už ve škole, nebo doma. S našimi sadami sestavíte robůtka za několik minut. Stejně rychle ho rozhýbete pomocí dodávané aplikace. Práce s Robo Wunderkind podporuje rozvoj kognitivních funkcí a dokáže poutavou formou zaujmout děti i učitele. Unikátní je „kostičkový“ barevný systém bloků, se kterými se jednoduše realizují různé typy projektů. Díky jednoduchému ovládání je tato stavebnice vhodná pro nejmenší.</t>
  </si>
  <si>
    <t>Multifunkční robot „vše v jednom“ pro výuku algoritmického myšlení a základů programování. Jeho silnou stránkou je uplatnění v neinformatických předmětech. Robot se nijak neskládá a nesestavuje. Mezi unikátní funkce patří schopnost psaní a mazání na magnetické tabuli. Držák fixy lze využít i jako akční člen. Volně dostupný software obsahuje galerii připravených lekcí vhodných pro začátečníky i pokročilé. Disponuje třemi úrovněmi kódování a integrovaným simulátorem.</t>
  </si>
  <si>
    <t>Polytechnická stavebnice internetu věcí (IoT) SAM Labs nabízí bezdrátové bloky, které umožňují sestavit zařízení, mechanismus nebo simulaci k většině předmětů na ZŠ, a vhodně tak doplnit výuku informatiky i neinformatických předmětů. Koncepce vytvořená učiteli kombinuje stavebnici, elektroniku a programování. Vzbuzuje představivost a rozvíjí logické myšlení. Silná metodická podpora a jednoduché ovládání zajistí rychlou implementaci do školní praxe. SAM Labs metodicky pokryje 1. i 2. stupeň ZŠ a víceletá gymnázia.</t>
  </si>
  <si>
    <t>MEKRUPHY – pokusné soupravy pro mateřské školy a základní školy, kladou důraz na zájem o přírodovědné a technické jevy každodenního života u tří až desetiletých dětí a zároveň probouzejí a podporují jejich zvídavost. Při realizaci vhodných pokusů děti postupně a přiměřeně svému věku poznávají a chápou, co se skrývá za jejich bádáním a objevováním. Vytvořte skupinku malých badatelů, vezměte si k ruce připravené materiály a začněte objevovat záhady přírody. Mekruphy vám umožní učit pomocí zážitku. Dopřejte ho dětem již od útlého věku, a povzbuďte tak jejich vztah k přírodovědnému poznávání. Základy, které je naučíte s výhodou využijí v dalších stupních svého vzdělávání.</t>
  </si>
  <si>
    <t>Každý zná Lego. Infento je podstatně větší a reálné! Infento je první stavebnicí na světě, která umožňuje stavět reálná vozítka. Jejich velikost i obtížnost sestavení přitom roste úměrně s věkem žáků. Sestavíte tak skateboard, koloběžku, tříkolku, motorku, čtyřkolku, ale i konstrukce jako jeřáb, váhy či odpalovací rampu. Vše závisí jen na vaší kreativitě. Ostatně název Infento je odvozen od dvou latinských slov - "infinitus" (nekonečný) a “planto” (dělat). A přesně o tom Infento je. Nabízí nekonečné možnosti invence a rozvíjí všechny hlavní kompetence potřebné pro život ve 21. století.</t>
  </si>
  <si>
    <t>Dotykové obrazovky Promethean (aktivnitrida.cz)</t>
  </si>
  <si>
    <t>Konstrukční stavebnice Infento (aktivnitrida.cz)</t>
  </si>
  <si>
    <t>Experimentální sady (aktivnitrida.cz)</t>
  </si>
  <si>
    <t>STEAM ve výuce informatického myšlení (aktivnitrida.cz)</t>
  </si>
  <si>
    <t>Robotika s iRobot Root (aktivnitrida.cz)</t>
  </si>
  <si>
    <t>Robotika pro nejmenší (aktivnitrida.cz)</t>
  </si>
  <si>
    <t>EXPERIMENTÁLNÍ SADY - Mekruphy</t>
  </si>
  <si>
    <t>Klasický kovový svěrák menších rozměrů s možností upevnění k pracovnímu stolu pomocí upínacího šroubu.</t>
  </si>
  <si>
    <t>Svěrák stolní červený</t>
  </si>
  <si>
    <t>Dětské ochranné brýle</t>
  </si>
  <si>
    <t>Plastové dětské pracovní ochranné brýle vhodné pro předškoláky.</t>
  </si>
  <si>
    <t xml:space="preserve">Kufřík Malý kutil – moje první nářadí </t>
  </si>
  <si>
    <t xml:space="preserve">Sada několika nejběžnějších druhů skutečného funkčního nářadí v praktickém kufříku. </t>
  </si>
  <si>
    <t>Aku vrtací šroubovák s příslušenstvím</t>
  </si>
  <si>
    <t xml:space="preserve">Akumulátorový šroubovák 12 V s možností vrtání </t>
  </si>
  <si>
    <t>Šroubováky s dřevěnou rukojetí – sada 4 ks</t>
  </si>
  <si>
    <t>Sada 4 kusů klasických šroubováků s dřevěnou rukojetí s plochým a křížovým hrotem</t>
  </si>
  <si>
    <t>Dřevěný kutilský materiál Malý kutil                         sada 50 ks</t>
  </si>
  <si>
    <t xml:space="preserve">Sada dětského kutilského materiálů v podobě dřevěných lišt, hranolů, kulatin a prkýnek v počtu 50 ks a převážně v délce 45 cm. </t>
  </si>
  <si>
    <t>Profilové lišty k řezání 1+1</t>
  </si>
  <si>
    <t>Profilové lišty k řezání Moře 1+1</t>
  </si>
  <si>
    <t>Profilové lišty k řezání Zvířátka 1+1</t>
  </si>
  <si>
    <t>Profilové lišty k řezání Farma 1+1</t>
  </si>
  <si>
    <t>Polytechnika - práce se dřevem, materiál</t>
  </si>
  <si>
    <t>Stavebnice</t>
  </si>
  <si>
    <t>UNIVERZÁLNÍ DŘEVĚNÁ ŠPACHTLE NA TVOŘENÍ S DĚTMI 500 KS</t>
  </si>
  <si>
    <t>Dřevěné špachtle z tvrdého dřeva, vhodné na míchání barev a tvoření s dětmi.                                          Rozměr 258 x 3,2 x 16 mm.</t>
  </si>
  <si>
    <t>Buková kolečka o průměru 4 cm</t>
  </si>
  <si>
    <t>DŘEVĚNÁ BUKOVÁ KOLEČKA O PRŮMĚRU                     4 CM - 20 KS</t>
  </si>
  <si>
    <t>DŘÍVKA NA TVOŘENÍ S DĚTMI BUKOVÁ POLOVIČNÍ DÉLKA 200 KS</t>
  </si>
  <si>
    <t xml:space="preserve">Poloviční strojně řezané délky špachtlí z čistého bukového dřeva. </t>
  </si>
  <si>
    <t>DŘEVĚNÁ VELKÁ LAMELA 31 CM NA TVOŘENÍ 550 KS</t>
  </si>
  <si>
    <t>31 cm dlouhá a 2,5 cm široká špachtle z čistého bukového dřeva.</t>
  </si>
  <si>
    <t>Polydron GIANT – Velká sada (80 ks)</t>
  </si>
  <si>
    <t>Základní sada se skládá ze 80 velkých, jednoduše spojitelných prvků (čtverce a trojúhelníky)</t>
  </si>
  <si>
    <t>Polydron GIANT – Stavitel (72 ks)</t>
  </si>
  <si>
    <t>Obsah sady: 72 dílů – 16 čtverců, 8 rovnostranných trojúhelníků, 30 plných čtverců s otvory na připojení ozubení, 16 oken, 2 dveří; leták s předlohami modelů</t>
  </si>
  <si>
    <t>Polydron GIANT – Pytel</t>
  </si>
  <si>
    <t>Pytel ve velikosti 80 x 65 cm je ideální na uskladnění i přenášení Polydron stavebnic.</t>
  </si>
  <si>
    <t>Polydron MAGNETIC – Supersada (184 ks)</t>
  </si>
  <si>
    <t xml:space="preserve">Super sada obsahuje 184 dílů v základních (čtverce a rovnostranné trojúhelníky) a nových tvarech (pravoúhlé trojúhelníky, obdélníky, pětiúhelníky). </t>
  </si>
  <si>
    <t>Polydron MAGNETIC – Rotační tělesa - velká sada (72 ks)</t>
  </si>
  <si>
    <t>Polydron MAGNETIC – Automobil a figurky                  (92 ks)</t>
  </si>
  <si>
    <t>Obsah sady: 92 dílků - 4 kolečka, 16 čtvercových podložek na kolečka, 32 čtverců, 28 rovnostranných trojúhelníků, 6 dětských figurek, 6 dospělých figurek, praktická plastová nádoba na uskladnění.</t>
  </si>
  <si>
    <t xml:space="preserve">
Polydron TRANSLUCENT SOLID MAGNETIC</t>
  </si>
  <si>
    <t>3D magnetické bloky - školní sada</t>
  </si>
  <si>
    <t>Obsah sady (68 dílů): 20 kostek, ﻿12 hranolů, ﻿8 kol, ﻿8 sférických částí, ﻿8 cylindrových částí,                    ﻿12 postaviček</t>
  </si>
  <si>
    <t>Sada obsahuje 104 dílů: 35 čtverců, 35 rovnostranných trojúhelníků, 11 pětúhelníků, 20 šestiúhelníků, 1 čtverec bez výplně, 1 trojúhelník bez výplně, 1 pětúhelník bez výplně</t>
  </si>
  <si>
    <t>Obsha sady na stavbu koule, válce a kuželu﻿</t>
  </si>
  <si>
    <t>Modulární set 168 dílů pro sestavení až 14 druhů vozidel v životní velikosti.</t>
  </si>
  <si>
    <t>Make &amp; Move Kit 13v1</t>
  </si>
  <si>
    <t>Ruční nářadí – sada</t>
  </si>
  <si>
    <t>Sada 36 kusů různých druhů drobného ručního nářadí v bytelném plastovém kufříku.</t>
  </si>
  <si>
    <t>Pilník sada 3 ks</t>
  </si>
  <si>
    <t>Sada 3 ks ocelových pilníků s plastovou rukojetí a plochou, půlkulatou a trojhrannou čepelí délky 15 cm.</t>
  </si>
  <si>
    <t>Vrtačka ruční</t>
  </si>
  <si>
    <t xml:space="preserve">Jednoduchá ruční vrtačka s kovovým tělem a plastovou rukojetí. </t>
  </si>
  <si>
    <t>DŘEVĚNÉ HRANOLY NA TVOŘENÍ S DĚTMI POLOVIČNÍ DÉLKA BUKOVÉ 36 KS</t>
  </si>
  <si>
    <t>Hranoly z čistého bukového dřeva, vhodná na tvoření s dětmi a domácí výrobu.</t>
  </si>
  <si>
    <t>DŘEVĚNÉ HRANOLY NA TVOŘENÍ S DĚTMI, BUKOVÉ 36 KS</t>
  </si>
  <si>
    <t>DŘÍVKA NA TVOŘENÍ S DĚTMI BUKOVÉ OBDÉLNÍKY 50 X 30 X 3 MM 120 KS</t>
  </si>
  <si>
    <t>Dřívka z čistého bukového dřeva, obdélníky. Vhodné na tvoření s dětmi.</t>
  </si>
  <si>
    <t>BAREVNÁ DŘÍVKA NA TVOŘENÍ BÍLÁ, 25 CM, 500 KS</t>
  </si>
  <si>
    <t>25 cm dlouhé a 3 mm silné lamely z tvrdého bukového dřeva, lakované bíle, vhodné na tvoření a domácí práce.</t>
  </si>
  <si>
    <t>DŘÍVKA NA TVOŘENÍ S DĚTMI, ZELENÁ, 25 CM, 100 KS</t>
  </si>
  <si>
    <t>25 cm dlouhé a 3 mm silné lamely z tvrdého bukového dřeva, lakované zeleně, vhodné na tvoření a domácí práce. Barva dle vzorníku Pantone "PANTONE 369".</t>
  </si>
  <si>
    <t>DŘEVĚNÁ LAMELA NA TVOŘENÍ V NEONOVĚ ŽLUTÉ BARVĚ 100 KS</t>
  </si>
  <si>
    <t>25 cm dlouhé a 3mm silné lamely z tvrdého bukového dřeva, lakované svítivě žlutě, vhodné na tvoření a domácí práce.</t>
  </si>
  <si>
    <t>Ruční pila ocaska</t>
  </si>
  <si>
    <t>Ruční pila ocaska s otevřenou plastovou rukojetí a pilovým listem délky 250 mm.</t>
  </si>
  <si>
    <t>Dětské pracovní rukavice 5″</t>
  </si>
  <si>
    <t>Prstové kožené dětské pracovní rukavice velikosti 5“.</t>
  </si>
  <si>
    <t>Pracovní rukavice dospělácké 10″</t>
  </si>
  <si>
    <t>Klasické prstové kožené pracovní rukavice pro dospělou osobu velikosti 10“.</t>
  </si>
  <si>
    <t>Kufr na nářadí – sada velký a malý</t>
  </si>
  <si>
    <t>Sada dvou (větší 38x23x23 cm a menší 33x18x16 cm) plastových kufrů na nářadí</t>
  </si>
  <si>
    <t>Ruční pilka</t>
  </si>
  <si>
    <t>Ruční pilka má velmi příjemnou rukojeť i pro děti</t>
  </si>
  <si>
    <t>Držák na hřebíčky</t>
  </si>
  <si>
    <t>Kladivo dětské funkční</t>
  </si>
  <si>
    <t>Funkční kladívko v dětské velikosti, kovové s červenou protiskluzovou rukojetí.</t>
  </si>
  <si>
    <t xml:space="preserve">Dřevěný spojovací materiál v dóze </t>
  </si>
  <si>
    <t>Plastová jehla s velkým okem</t>
  </si>
  <si>
    <t>5 ks plastových jehel s tupou špičkou na vyšívání nebo šití bavlnkami nebo tenkou pletací přízí.
Mix pěti barev.</t>
  </si>
  <si>
    <t>Lis na květiny</t>
  </si>
  <si>
    <t>ActivPanel 9 Premium</t>
  </si>
  <si>
    <t xml:space="preserve">Interaktivní dotykový displej - minimální specifikace: úhlopříčka obrazu 190 cm, rozlišení 4K (3840x2160), 2x stylus, přesnost 1 mm, OS, min. pameť 6 GB RAM, min 64 GB uložiště, OPS slot, 20 dotykových bodů, podpora multitouch, automatické rozpoznání stylusu (režim psaní), prstu (režim manipulace s objekty) i dlaně (mazání). Ozvučení s ovládáním hlasitosti přímo integrované do těla panelu. Možnost stahování a instalaci aplikací třetích stran. K panelu bude dodán SW pro tvorbu výukových materiálů. Součástí výukového SW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Včetně instalace, nutné systémové AV kabeláže a zaškolení obsluhy.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</si>
</sst>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harset val="238"/>
    </font>
    <font>
      <b/>
      <sz val="10"/>
      <color indexed="9"/>
      <name val="Arial"/>
      <family val="2"/>
      <charset val="238"/>
    </font>
    <font>
      <sz val="10"/>
      <color indexed="9"/>
      <name val="Arial"/>
      <family val="2"/>
      <charset val="238"/>
    </font>
    <font>
      <b/>
      <sz val="10"/>
      <name val="Arial"/>
      <family val="2"/>
      <charset val="238"/>
    </font>
    <font>
      <sz val="8"/>
      <name val="Arial"/>
      <family val="2"/>
      <charset val="238"/>
    </font>
    <font>
      <b/>
      <sz val="24"/>
      <color theme="6"/>
      <name val="Arial"/>
      <family val="2"/>
      <charset val="238"/>
    </font>
    <font>
      <sz val="10"/>
      <name val="Arial"/>
      <family val="2"/>
      <charset val="238"/>
    </font>
    <font>
      <b/>
      <sz val="12"/>
      <color indexed="9"/>
      <name val="Arial"/>
      <family val="2"/>
      <charset val="238"/>
    </font>
    <font>
      <sz val="12"/>
      <color indexed="9"/>
      <name val="Arial"/>
      <family val="2"/>
      <charset val="238"/>
    </font>
    <font>
      <b/>
      <sz val="10"/>
      <color rgb="FFFF0000"/>
      <name val="Arial"/>
      <family val="2"/>
      <charset val="238"/>
    </font>
    <font>
      <sz val="10"/>
      <color rgb="FFFF0000"/>
      <name val="Arial"/>
      <family val="2"/>
      <charset val="238"/>
    </font>
    <font>
      <i/>
      <sz val="10"/>
      <name val="Arial"/>
      <family val="2"/>
      <charset val="238"/>
    </font>
    <font>
      <b/>
      <i/>
      <sz val="10"/>
      <name val="Arial"/>
      <family val="2"/>
      <charset val="238"/>
    </font>
    <font>
      <sz val="10"/>
      <color theme="9"/>
      <name val="Arial"/>
      <family val="2"/>
      <charset val="238"/>
    </font>
    <font>
      <b/>
      <i/>
      <sz val="10"/>
      <color theme="9"/>
      <name val="Arial"/>
      <family val="2"/>
      <charset val="238"/>
    </font>
    <font>
      <u/>
      <sz val="10"/>
      <color theme="10"/>
      <name val="Arial"/>
      <family val="2"/>
      <charset val="238"/>
    </font>
  </fonts>
  <fills count="6">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5" fillId="0" borderId="0" applyNumberFormat="0" applyFill="0" applyBorder="0" applyAlignment="0" applyProtection="0"/>
  </cellStyleXfs>
  <cellXfs count="49">
    <xf numFmtId="0" fontId="0" fillId="0" borderId="0" xfId="0"/>
    <xf numFmtId="3" fontId="13" fillId="0" borderId="0" xfId="0" applyNumberFormat="1" applyFont="1" applyAlignment="1">
      <alignment horizontal="left" wrapText="1"/>
    </xf>
    <xf numFmtId="3" fontId="0" fillId="0" borderId="0" xfId="0" applyNumberFormat="1"/>
    <xf numFmtId="3" fontId="0" fillId="0" borderId="0" xfId="0" applyNumberFormat="1" applyAlignment="1">
      <alignment horizontal="center"/>
    </xf>
    <xf numFmtId="3" fontId="0" fillId="0" borderId="0" xfId="0" applyNumberFormat="1" applyAlignment="1">
      <alignment horizontal="right"/>
    </xf>
    <xf numFmtId="3" fontId="0" fillId="0" borderId="1" xfId="0" applyNumberFormat="1" applyBorder="1"/>
    <xf numFmtId="3" fontId="0" fillId="0" borderId="2" xfId="0" applyNumberFormat="1" applyBorder="1" applyAlignment="1">
      <alignment horizontal="center"/>
    </xf>
    <xf numFmtId="3" fontId="0" fillId="0" borderId="2" xfId="0" applyNumberFormat="1" applyBorder="1" applyAlignment="1">
      <alignment horizontal="right"/>
    </xf>
    <xf numFmtId="9" fontId="2" fillId="0" borderId="2" xfId="0" applyNumberFormat="1" applyFont="1" applyBorder="1" applyAlignment="1">
      <alignment horizontal="right"/>
    </xf>
    <xf numFmtId="3" fontId="0" fillId="0" borderId="3" xfId="0" applyNumberFormat="1" applyBorder="1"/>
    <xf numFmtId="3" fontId="3" fillId="2" borderId="4" xfId="1" applyNumberFormat="1" applyFill="1" applyBorder="1"/>
    <xf numFmtId="3" fontId="1" fillId="3" borderId="4" xfId="0" applyNumberFormat="1" applyFont="1" applyFill="1" applyBorder="1"/>
    <xf numFmtId="3" fontId="1" fillId="3" borderId="4" xfId="0" applyNumberFormat="1" applyFont="1" applyFill="1" applyBorder="1" applyAlignment="1">
      <alignment horizontal="center"/>
    </xf>
    <xf numFmtId="3" fontId="1" fillId="3" borderId="4" xfId="0" applyNumberFormat="1" applyFont="1" applyFill="1" applyBorder="1" applyAlignment="1">
      <alignment horizontal="right"/>
    </xf>
    <xf numFmtId="0" fontId="6" fillId="0" borderId="5" xfId="0" applyFont="1" applyBorder="1" applyAlignment="1">
      <alignment wrapText="1"/>
    </xf>
    <xf numFmtId="3" fontId="0" fillId="0" borderId="5" xfId="0" applyNumberFormat="1" applyBorder="1" applyAlignment="1">
      <alignment horizontal="center"/>
    </xf>
    <xf numFmtId="3" fontId="0" fillId="0" borderId="5" xfId="0" applyNumberFormat="1" applyBorder="1" applyAlignment="1">
      <alignment horizontal="right"/>
    </xf>
    <xf numFmtId="9" fontId="0" fillId="0" borderId="5" xfId="0" applyNumberFormat="1" applyBorder="1" applyAlignment="1">
      <alignment horizontal="right"/>
    </xf>
    <xf numFmtId="3" fontId="3" fillId="2" borderId="1" xfId="1" applyNumberFormat="1" applyFill="1" applyBorder="1"/>
    <xf numFmtId="3" fontId="3" fillId="2" borderId="2" xfId="1" applyNumberFormat="1" applyFill="1" applyBorder="1"/>
    <xf numFmtId="0" fontId="3" fillId="0" borderId="5" xfId="0" applyFont="1" applyBorder="1" applyAlignment="1">
      <alignment wrapText="1"/>
    </xf>
    <xf numFmtId="3" fontId="6" fillId="0" borderId="0" xfId="0" applyNumberFormat="1" applyFont="1"/>
    <xf numFmtId="3" fontId="7" fillId="3" borderId="1" xfId="0" applyNumberFormat="1" applyFont="1" applyFill="1" applyBorder="1"/>
    <xf numFmtId="3" fontId="7" fillId="3" borderId="2" xfId="0" applyNumberFormat="1" applyFont="1" applyFill="1" applyBorder="1" applyAlignment="1">
      <alignment horizontal="center"/>
    </xf>
    <xf numFmtId="3" fontId="7" fillId="3" borderId="2" xfId="0" applyNumberFormat="1" applyFont="1" applyFill="1" applyBorder="1" applyAlignment="1">
      <alignment horizontal="right"/>
    </xf>
    <xf numFmtId="3" fontId="7" fillId="3" borderId="3" xfId="0" applyNumberFormat="1" applyFont="1" applyFill="1" applyBorder="1"/>
    <xf numFmtId="3" fontId="8" fillId="4" borderId="0" xfId="0" applyNumberFormat="1" applyFont="1" applyFill="1"/>
    <xf numFmtId="3" fontId="3" fillId="0" borderId="0" xfId="0" applyNumberFormat="1" applyFont="1"/>
    <xf numFmtId="3" fontId="6" fillId="0" borderId="4" xfId="0" applyNumberFormat="1" applyFont="1" applyBorder="1" applyAlignment="1">
      <alignment horizontal="right"/>
    </xf>
    <xf numFmtId="3" fontId="6" fillId="0" borderId="5" xfId="0" applyNumberFormat="1" applyFont="1" applyBorder="1" applyAlignment="1">
      <alignment horizontal="center"/>
    </xf>
    <xf numFmtId="3" fontId="9" fillId="2" borderId="4" xfId="1" applyNumberFormat="1" applyFont="1" applyFill="1" applyBorder="1"/>
    <xf numFmtId="0" fontId="6" fillId="0" borderId="4" xfId="0" applyFont="1" applyBorder="1" applyAlignment="1">
      <alignment horizontal="left" wrapText="1"/>
    </xf>
    <xf numFmtId="3" fontId="6" fillId="0" borderId="4" xfId="0" applyNumberFormat="1" applyFont="1" applyBorder="1" applyAlignment="1">
      <alignment horizontal="center"/>
    </xf>
    <xf numFmtId="3" fontId="0" fillId="0" borderId="4" xfId="0" applyNumberFormat="1" applyBorder="1" applyAlignment="1">
      <alignment horizontal="right"/>
    </xf>
    <xf numFmtId="9" fontId="0" fillId="0" borderId="4" xfId="0" applyNumberFormat="1" applyBorder="1" applyAlignment="1">
      <alignment horizontal="right"/>
    </xf>
    <xf numFmtId="3" fontId="10" fillId="0" borderId="0" xfId="0" applyNumberFormat="1" applyFont="1"/>
    <xf numFmtId="3" fontId="6" fillId="0" borderId="0" xfId="0" applyNumberFormat="1" applyFont="1" applyAlignment="1">
      <alignment horizontal="right"/>
    </xf>
    <xf numFmtId="3" fontId="10" fillId="0" borderId="0" xfId="0" applyNumberFormat="1" applyFont="1" applyAlignment="1">
      <alignment horizontal="center"/>
    </xf>
    <xf numFmtId="3" fontId="10" fillId="0" borderId="0" xfId="0" applyNumberFormat="1" applyFont="1" applyAlignment="1">
      <alignment horizontal="right"/>
    </xf>
    <xf numFmtId="3" fontId="3" fillId="5" borderId="0" xfId="0" applyNumberFormat="1" applyFont="1" applyFill="1"/>
    <xf numFmtId="0" fontId="15" fillId="0" borderId="0" xfId="2"/>
    <xf numFmtId="0" fontId="3" fillId="0" borderId="6" xfId="0" applyFont="1" applyBorder="1" applyAlignment="1">
      <alignment wrapText="1"/>
    </xf>
    <xf numFmtId="3" fontId="6" fillId="0" borderId="7" xfId="0" applyNumberFormat="1" applyFont="1" applyBorder="1" applyAlignment="1">
      <alignment horizontal="center"/>
    </xf>
    <xf numFmtId="3" fontId="0" fillId="0" borderId="7" xfId="0" applyNumberFormat="1" applyBorder="1" applyAlignment="1">
      <alignment horizontal="center"/>
    </xf>
    <xf numFmtId="3" fontId="0" fillId="0" borderId="7" xfId="0" applyNumberFormat="1" applyBorder="1" applyAlignment="1">
      <alignment horizontal="right"/>
    </xf>
    <xf numFmtId="3" fontId="6" fillId="0" borderId="2" xfId="0" applyNumberFormat="1" applyFont="1" applyBorder="1" applyAlignment="1">
      <alignment horizontal="right"/>
    </xf>
    <xf numFmtId="9" fontId="0" fillId="0" borderId="7" xfId="0" applyNumberFormat="1" applyBorder="1" applyAlignment="1">
      <alignment horizontal="right"/>
    </xf>
    <xf numFmtId="0" fontId="6" fillId="0" borderId="8" xfId="0" applyFont="1" applyBorder="1" applyAlignment="1">
      <alignment wrapText="1"/>
    </xf>
    <xf numFmtId="49" fontId="5" fillId="0" borderId="0" xfId="0" applyNumberFormat="1" applyFont="1" applyAlignment="1">
      <alignment horizontal="left" wrapText="1"/>
    </xf>
  </cellXfs>
  <cellStyles count="3">
    <cellStyle name="Hypertextový odkaz" xfId="2" builtinId="8"/>
    <cellStyle name="Normální" xfId="0" builtinId="0"/>
    <cellStyle name="ÚroveňŘádku_1" xfId="1" builtinId="1" iLevel="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systému Office">
  <a:themeElements>
    <a:clrScheme name="Profimedia">
      <a:dk1>
        <a:srgbClr val="000000"/>
      </a:dk1>
      <a:lt1>
        <a:sysClr val="window" lastClr="FFFFFF"/>
      </a:lt1>
      <a:dk2>
        <a:srgbClr val="FFFFFF"/>
      </a:dk2>
      <a:lt2>
        <a:srgbClr val="FFFFFF"/>
      </a:lt2>
      <a:accent1>
        <a:srgbClr val="00A0B0"/>
      </a:accent1>
      <a:accent2>
        <a:srgbClr val="005596"/>
      </a:accent2>
      <a:accent3>
        <a:srgbClr val="F8981D"/>
      </a:accent3>
      <a:accent4>
        <a:srgbClr val="942923"/>
      </a:accent4>
      <a:accent5>
        <a:srgbClr val="000000"/>
      </a:accent5>
      <a:accent6>
        <a:srgbClr val="000000"/>
      </a:accent6>
      <a:hlink>
        <a:srgbClr val="00A0B0"/>
      </a:hlink>
      <a:folHlink>
        <a:srgbClr val="FF000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ktivnitrida.cz/produkty/konstrukcni-stavebnice-infento" TargetMode="External"/><Relationship Id="rId7" Type="http://schemas.openxmlformats.org/officeDocument/2006/relationships/hyperlink" Target="https://www.aktivnitrida.cz/produkty/robotika-pro-nejmensi" TargetMode="External"/><Relationship Id="rId2" Type="http://schemas.openxmlformats.org/officeDocument/2006/relationships/hyperlink" Target="https://www.aktivnitrida.cz/produkty/dotykove-obrazovky" TargetMode="External"/><Relationship Id="rId1" Type="http://schemas.openxmlformats.org/officeDocument/2006/relationships/externalLinkPath" Target="file:///U:\archiv\PROFIMEDIA%202007\Smlouvy\Buksa\Kalkulace%20RD%20p.%20Buksa.xls" TargetMode="External"/><Relationship Id="rId6" Type="http://schemas.openxmlformats.org/officeDocument/2006/relationships/hyperlink" Target="https://www.aktivnitrida.cz/produkty/robotika-s-irobot-root" TargetMode="External"/><Relationship Id="rId5" Type="http://schemas.openxmlformats.org/officeDocument/2006/relationships/hyperlink" Target="https://www.aktivnitrida.cz/produkty/steam-ve-vyuce-informatickeho-mysleni" TargetMode="External"/><Relationship Id="rId4" Type="http://schemas.openxmlformats.org/officeDocument/2006/relationships/hyperlink" Target="https://www.aktivnitrida.cz/produkty/experimentalni-sady"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118"/>
  <sheetViews>
    <sheetView tabSelected="1" topLeftCell="A85" zoomScale="90" zoomScaleNormal="90" workbookViewId="0">
      <selection activeCell="D85" sqref="D85"/>
    </sheetView>
  </sheetViews>
  <sheetFormatPr defaultColWidth="9.140625" defaultRowHeight="12.75" outlineLevelRow="1" x14ac:dyDescent="0.2"/>
  <cols>
    <col min="1" max="1" width="41.5703125" style="2" customWidth="1"/>
    <col min="2" max="2" width="5" style="3" customWidth="1"/>
    <col min="3" max="3" width="3.85546875" style="3" customWidth="1"/>
    <col min="4" max="5" width="14.28515625" style="4" customWidth="1"/>
    <col min="6" max="6" width="6.85546875" style="4" bestFit="1" customWidth="1"/>
    <col min="7" max="7" width="14.28515625" style="4" customWidth="1"/>
    <col min="8" max="8" width="82.85546875" style="2" customWidth="1"/>
    <col min="9" max="9" width="6.28515625" style="2" customWidth="1"/>
    <col min="10" max="256" width="11.42578125" style="2" customWidth="1"/>
    <col min="257" max="16384" width="9.140625" style="2"/>
  </cols>
  <sheetData>
    <row r="1" spans="1:8" ht="6" customHeight="1" x14ac:dyDescent="0.2"/>
    <row r="2" spans="1:8" ht="30" customHeight="1" x14ac:dyDescent="0.4">
      <c r="A2" s="48" t="s">
        <v>26</v>
      </c>
      <c r="B2" s="48"/>
      <c r="C2" s="48"/>
      <c r="D2" s="48"/>
      <c r="E2" s="48"/>
      <c r="F2" s="48"/>
      <c r="G2" s="48"/>
      <c r="H2" s="48"/>
    </row>
    <row r="3" spans="1:8" ht="6.75" customHeight="1" x14ac:dyDescent="0.2"/>
    <row r="4" spans="1:8" x14ac:dyDescent="0.2">
      <c r="A4" s="11" t="s">
        <v>0</v>
      </c>
      <c r="B4" s="12" t="s">
        <v>1</v>
      </c>
      <c r="C4" s="12" t="s">
        <v>2</v>
      </c>
      <c r="D4" s="13" t="s">
        <v>3</v>
      </c>
      <c r="E4" s="13" t="s">
        <v>4</v>
      </c>
      <c r="F4" s="13" t="s">
        <v>5</v>
      </c>
      <c r="G4" s="13" t="s">
        <v>6</v>
      </c>
      <c r="H4" s="11" t="s">
        <v>7</v>
      </c>
    </row>
    <row r="5" spans="1:8" x14ac:dyDescent="0.2">
      <c r="A5" s="5"/>
      <c r="B5" s="6"/>
      <c r="C5" s="6"/>
      <c r="D5" s="7"/>
      <c r="E5" s="7"/>
      <c r="F5" s="8">
        <v>0.19</v>
      </c>
      <c r="G5" s="7"/>
      <c r="H5" s="9"/>
    </row>
    <row r="6" spans="1:8" x14ac:dyDescent="0.2">
      <c r="A6" s="18" t="s">
        <v>12</v>
      </c>
      <c r="B6" s="19"/>
      <c r="C6" s="19"/>
      <c r="D6" s="19"/>
      <c r="E6" s="10">
        <f>SUM(E7:E9)</f>
        <v>0</v>
      </c>
      <c r="F6" s="10"/>
      <c r="G6" s="10">
        <f>SUM(G7:G9)</f>
        <v>0</v>
      </c>
      <c r="H6" s="30"/>
    </row>
    <row r="7" spans="1:8" ht="127.5" outlineLevel="1" x14ac:dyDescent="0.2">
      <c r="A7" s="20" t="s">
        <v>149</v>
      </c>
      <c r="B7" s="15" t="s">
        <v>8</v>
      </c>
      <c r="C7" s="15">
        <v>1</v>
      </c>
      <c r="D7" s="16">
        <v>0</v>
      </c>
      <c r="E7" s="28">
        <f t="shared" ref="E7" si="0">C7*D7</f>
        <v>0</v>
      </c>
      <c r="F7" s="17">
        <v>0.21</v>
      </c>
      <c r="G7" s="16">
        <f>E7*(1+F7)</f>
        <v>0</v>
      </c>
      <c r="H7" s="14" t="s">
        <v>150</v>
      </c>
    </row>
    <row r="8" spans="1:8" s="35" customFormat="1" ht="60.75" customHeight="1" outlineLevel="1" x14ac:dyDescent="0.2">
      <c r="A8" s="31" t="s">
        <v>27</v>
      </c>
      <c r="B8" s="32" t="s">
        <v>8</v>
      </c>
      <c r="C8" s="32">
        <v>1</v>
      </c>
      <c r="D8" s="28">
        <v>0</v>
      </c>
      <c r="E8" s="33">
        <f>C8*D8</f>
        <v>0</v>
      </c>
      <c r="F8" s="34">
        <v>0.21</v>
      </c>
      <c r="G8" s="33">
        <f>E8*(1+F8)</f>
        <v>0</v>
      </c>
      <c r="H8" s="14" t="s">
        <v>28</v>
      </c>
    </row>
    <row r="9" spans="1:8" s="21" customFormat="1" outlineLevel="1" x14ac:dyDescent="0.2">
      <c r="A9" s="20" t="s">
        <v>9</v>
      </c>
      <c r="B9" s="29" t="s">
        <v>8</v>
      </c>
      <c r="C9" s="15">
        <v>1</v>
      </c>
      <c r="D9" s="16">
        <v>0</v>
      </c>
      <c r="E9" s="28">
        <f t="shared" ref="E9" si="1">C9*D9</f>
        <v>0</v>
      </c>
      <c r="F9" s="17">
        <v>0.21</v>
      </c>
      <c r="G9" s="16">
        <f t="shared" ref="G9" si="2">E9*(1+F9)</f>
        <v>0</v>
      </c>
      <c r="H9" s="14" t="s">
        <v>11</v>
      </c>
    </row>
    <row r="10" spans="1:8" x14ac:dyDescent="0.2">
      <c r="A10" s="5"/>
      <c r="B10" s="6"/>
      <c r="C10" s="6"/>
      <c r="D10" s="7"/>
      <c r="E10" s="7"/>
      <c r="F10" s="8"/>
      <c r="G10" s="7"/>
      <c r="H10" s="9"/>
    </row>
    <row r="11" spans="1:8" s="21" customFormat="1" outlineLevel="1" x14ac:dyDescent="0.2">
      <c r="A11" s="18" t="s">
        <v>14</v>
      </c>
      <c r="B11" s="19"/>
      <c r="C11" s="19"/>
      <c r="D11" s="19"/>
      <c r="E11" s="10">
        <f>SUM(E12:E13)</f>
        <v>0</v>
      </c>
      <c r="F11" s="10"/>
      <c r="G11" s="10">
        <f>SUM(G12:G13)</f>
        <v>0</v>
      </c>
      <c r="H11" s="10"/>
    </row>
    <row r="12" spans="1:8" ht="25.5" outlineLevel="1" x14ac:dyDescent="0.2">
      <c r="A12" s="20" t="s">
        <v>15</v>
      </c>
      <c r="B12" s="29" t="s">
        <v>8</v>
      </c>
      <c r="C12" s="15">
        <v>8</v>
      </c>
      <c r="D12" s="16">
        <v>0</v>
      </c>
      <c r="E12" s="28">
        <f t="shared" ref="E12:E13" si="3">C12*D12</f>
        <v>0</v>
      </c>
      <c r="F12" s="17">
        <v>0.21</v>
      </c>
      <c r="G12" s="16">
        <f t="shared" ref="G12:G13" si="4">E12*(1+F12)</f>
        <v>0</v>
      </c>
      <c r="H12" s="14" t="s">
        <v>18</v>
      </c>
    </row>
    <row r="13" spans="1:8" s="21" customFormat="1" outlineLevel="1" x14ac:dyDescent="0.2">
      <c r="A13" s="20" t="s">
        <v>16</v>
      </c>
      <c r="B13" s="29" t="s">
        <v>8</v>
      </c>
      <c r="C13" s="15">
        <v>4</v>
      </c>
      <c r="D13" s="16">
        <v>0</v>
      </c>
      <c r="E13" s="28">
        <f t="shared" si="3"/>
        <v>0</v>
      </c>
      <c r="F13" s="17">
        <v>0.21</v>
      </c>
      <c r="G13" s="16">
        <f t="shared" si="4"/>
        <v>0</v>
      </c>
      <c r="H13" s="14" t="s">
        <v>17</v>
      </c>
    </row>
    <row r="14" spans="1:8" x14ac:dyDescent="0.2">
      <c r="A14" s="5"/>
      <c r="B14" s="6"/>
      <c r="C14" s="6"/>
      <c r="D14" s="7"/>
      <c r="E14" s="7"/>
      <c r="F14" s="8"/>
      <c r="G14" s="7"/>
      <c r="H14" s="9"/>
    </row>
    <row r="15" spans="1:8" s="21" customFormat="1" outlineLevel="1" x14ac:dyDescent="0.2">
      <c r="A15" s="18" t="s">
        <v>29</v>
      </c>
      <c r="B15" s="19"/>
      <c r="C15" s="19"/>
      <c r="D15" s="19"/>
      <c r="E15" s="10">
        <f>SUM(E16:E17)</f>
        <v>0</v>
      </c>
      <c r="F15" s="10"/>
      <c r="G15" s="10">
        <f>SUM(G16:G17)</f>
        <v>0</v>
      </c>
      <c r="H15" s="10"/>
    </row>
    <row r="16" spans="1:8" outlineLevel="1" x14ac:dyDescent="0.2">
      <c r="A16" s="20" t="s">
        <v>30</v>
      </c>
      <c r="B16" s="29" t="s">
        <v>8</v>
      </c>
      <c r="C16" s="15">
        <v>8</v>
      </c>
      <c r="D16" s="16">
        <v>0</v>
      </c>
      <c r="E16" s="28">
        <f t="shared" ref="E16:E17" si="5">C16*D16</f>
        <v>0</v>
      </c>
      <c r="F16" s="17">
        <v>0.21</v>
      </c>
      <c r="G16" s="16">
        <f t="shared" ref="G16:G17" si="6">E16*(1+F16)</f>
        <v>0</v>
      </c>
      <c r="H16" s="14" t="s">
        <v>33</v>
      </c>
    </row>
    <row r="17" spans="1:8" s="21" customFormat="1" ht="38.25" outlineLevel="1" x14ac:dyDescent="0.2">
      <c r="A17" s="20" t="s">
        <v>31</v>
      </c>
      <c r="B17" s="29" t="s">
        <v>8</v>
      </c>
      <c r="C17" s="15">
        <v>8</v>
      </c>
      <c r="D17" s="16">
        <v>0</v>
      </c>
      <c r="E17" s="28">
        <f t="shared" si="5"/>
        <v>0</v>
      </c>
      <c r="F17" s="17">
        <v>0.21</v>
      </c>
      <c r="G17" s="16">
        <f t="shared" si="6"/>
        <v>0</v>
      </c>
      <c r="H17" s="14" t="s">
        <v>32</v>
      </c>
    </row>
    <row r="18" spans="1:8" x14ac:dyDescent="0.2">
      <c r="A18" s="5"/>
      <c r="B18" s="6"/>
      <c r="C18" s="6"/>
      <c r="D18" s="7"/>
      <c r="E18" s="7"/>
      <c r="F18" s="8"/>
      <c r="G18" s="7"/>
      <c r="H18" s="9"/>
    </row>
    <row r="19" spans="1:8" x14ac:dyDescent="0.2">
      <c r="A19" s="18" t="s">
        <v>13</v>
      </c>
      <c r="B19" s="19"/>
      <c r="C19" s="19"/>
      <c r="D19" s="19"/>
      <c r="E19" s="10">
        <f>SUM(E20:E22)</f>
        <v>0</v>
      </c>
      <c r="F19" s="10"/>
      <c r="G19" s="10">
        <f>SUM(G20:G22)</f>
        <v>0</v>
      </c>
      <c r="H19" s="10"/>
    </row>
    <row r="20" spans="1:8" ht="25.5" outlineLevel="1" x14ac:dyDescent="0.2">
      <c r="A20" s="20" t="s">
        <v>19</v>
      </c>
      <c r="B20" s="29" t="s">
        <v>8</v>
      </c>
      <c r="C20" s="15">
        <v>2</v>
      </c>
      <c r="D20" s="16">
        <v>0</v>
      </c>
      <c r="E20" s="28">
        <f t="shared" ref="E20:E22" si="7">C20*D20</f>
        <v>0</v>
      </c>
      <c r="F20" s="17">
        <v>0.21</v>
      </c>
      <c r="G20" s="16">
        <f t="shared" ref="G20:G22" si="8">E20*(1+F20)</f>
        <v>0</v>
      </c>
      <c r="H20" s="14" t="s">
        <v>22</v>
      </c>
    </row>
    <row r="21" spans="1:8" ht="25.5" outlineLevel="1" x14ac:dyDescent="0.2">
      <c r="A21" s="20" t="s">
        <v>20</v>
      </c>
      <c r="B21" s="29" t="s">
        <v>8</v>
      </c>
      <c r="C21" s="15">
        <v>1</v>
      </c>
      <c r="D21" s="16">
        <v>0</v>
      </c>
      <c r="E21" s="28">
        <f t="shared" si="7"/>
        <v>0</v>
      </c>
      <c r="F21" s="17">
        <v>0.21</v>
      </c>
      <c r="G21" s="16">
        <f t="shared" si="8"/>
        <v>0</v>
      </c>
      <c r="H21" s="14" t="s">
        <v>23</v>
      </c>
    </row>
    <row r="22" spans="1:8" ht="25.5" outlineLevel="1" x14ac:dyDescent="0.2">
      <c r="A22" s="20" t="s">
        <v>21</v>
      </c>
      <c r="B22" s="29" t="s">
        <v>8</v>
      </c>
      <c r="C22" s="15">
        <v>1</v>
      </c>
      <c r="D22" s="16">
        <v>0</v>
      </c>
      <c r="E22" s="28">
        <f t="shared" si="7"/>
        <v>0</v>
      </c>
      <c r="F22" s="17">
        <v>0.21</v>
      </c>
      <c r="G22" s="16">
        <f t="shared" si="8"/>
        <v>0</v>
      </c>
      <c r="H22" s="14" t="s">
        <v>24</v>
      </c>
    </row>
    <row r="23" spans="1:8" x14ac:dyDescent="0.2">
      <c r="A23" s="5"/>
      <c r="B23" s="6"/>
      <c r="C23" s="6"/>
      <c r="D23" s="7"/>
      <c r="E23" s="7"/>
      <c r="F23" s="8"/>
      <c r="G23" s="7"/>
      <c r="H23" s="9"/>
    </row>
    <row r="24" spans="1:8" x14ac:dyDescent="0.2">
      <c r="A24" s="18" t="s">
        <v>70</v>
      </c>
      <c r="B24" s="19"/>
      <c r="C24" s="19"/>
      <c r="D24" s="19"/>
      <c r="E24" s="10">
        <f>SUM(E25:E31)</f>
        <v>0</v>
      </c>
      <c r="F24" s="10"/>
      <c r="G24" s="10">
        <f>SUM(G25:G31)</f>
        <v>0</v>
      </c>
      <c r="H24" s="10"/>
    </row>
    <row r="25" spans="1:8" outlineLevel="1" x14ac:dyDescent="0.2">
      <c r="A25" s="20"/>
      <c r="B25" s="29"/>
      <c r="C25" s="15"/>
      <c r="D25" s="16"/>
      <c r="E25" s="28"/>
      <c r="F25" s="17"/>
      <c r="G25" s="16"/>
      <c r="H25" s="14"/>
    </row>
    <row r="26" spans="1:8" outlineLevel="1" x14ac:dyDescent="0.2">
      <c r="A26" s="20" t="s">
        <v>35</v>
      </c>
      <c r="B26" s="29" t="s">
        <v>8</v>
      </c>
      <c r="C26" s="15">
        <v>2</v>
      </c>
      <c r="D26" s="16">
        <v>0</v>
      </c>
      <c r="E26" s="28">
        <f t="shared" ref="E26:E28" si="9">C26*D26</f>
        <v>0</v>
      </c>
      <c r="F26" s="17">
        <v>0.21</v>
      </c>
      <c r="G26" s="16">
        <f t="shared" ref="G26:G28" si="10">E26*(1+F26)</f>
        <v>0</v>
      </c>
      <c r="H26" s="14" t="s">
        <v>34</v>
      </c>
    </row>
    <row r="27" spans="1:8" outlineLevel="1" x14ac:dyDescent="0.2">
      <c r="A27" s="20" t="s">
        <v>37</v>
      </c>
      <c r="B27" s="29" t="s">
        <v>8</v>
      </c>
      <c r="C27" s="15">
        <v>2</v>
      </c>
      <c r="D27" s="16">
        <v>0</v>
      </c>
      <c r="E27" s="28">
        <f t="shared" si="9"/>
        <v>0</v>
      </c>
      <c r="F27" s="17">
        <v>0.21</v>
      </c>
      <c r="G27" s="16">
        <f t="shared" si="10"/>
        <v>0</v>
      </c>
      <c r="H27" s="14" t="s">
        <v>36</v>
      </c>
    </row>
    <row r="28" spans="1:8" outlineLevel="1" x14ac:dyDescent="0.2">
      <c r="A28" s="20" t="s">
        <v>39</v>
      </c>
      <c r="B28" s="29" t="s">
        <v>8</v>
      </c>
      <c r="C28" s="15">
        <v>2</v>
      </c>
      <c r="D28" s="16">
        <v>0</v>
      </c>
      <c r="E28" s="28">
        <f t="shared" si="9"/>
        <v>0</v>
      </c>
      <c r="F28" s="17">
        <v>0.21</v>
      </c>
      <c r="G28" s="16">
        <f t="shared" si="10"/>
        <v>0</v>
      </c>
      <c r="H28" s="14" t="s">
        <v>38</v>
      </c>
    </row>
    <row r="29" spans="1:8" outlineLevel="1" x14ac:dyDescent="0.2">
      <c r="A29" s="20" t="s">
        <v>41</v>
      </c>
      <c r="B29" s="29" t="s">
        <v>8</v>
      </c>
      <c r="C29" s="15">
        <v>2</v>
      </c>
      <c r="D29" s="16">
        <v>0</v>
      </c>
      <c r="E29" s="28">
        <f t="shared" ref="E29:E31" si="11">C29*D29</f>
        <v>0</v>
      </c>
      <c r="F29" s="17">
        <v>0.21</v>
      </c>
      <c r="G29" s="16">
        <f t="shared" ref="G29:G31" si="12">E29*(1+F29)</f>
        <v>0</v>
      </c>
      <c r="H29" s="14" t="s">
        <v>40</v>
      </c>
    </row>
    <row r="30" spans="1:8" outlineLevel="1" x14ac:dyDescent="0.2">
      <c r="A30" s="20" t="s">
        <v>43</v>
      </c>
      <c r="B30" s="29" t="s">
        <v>8</v>
      </c>
      <c r="C30" s="15">
        <v>2</v>
      </c>
      <c r="D30" s="16">
        <v>0</v>
      </c>
      <c r="E30" s="28">
        <f t="shared" si="11"/>
        <v>0</v>
      </c>
      <c r="F30" s="17">
        <v>0.21</v>
      </c>
      <c r="G30" s="16">
        <f t="shared" si="12"/>
        <v>0</v>
      </c>
      <c r="H30" s="14" t="s">
        <v>42</v>
      </c>
    </row>
    <row r="31" spans="1:8" outlineLevel="1" x14ac:dyDescent="0.2">
      <c r="A31" s="20" t="s">
        <v>45</v>
      </c>
      <c r="B31" s="29" t="s">
        <v>8</v>
      </c>
      <c r="C31" s="15">
        <v>2</v>
      </c>
      <c r="D31" s="16">
        <v>0</v>
      </c>
      <c r="E31" s="28">
        <f t="shared" si="11"/>
        <v>0</v>
      </c>
      <c r="F31" s="17">
        <v>0.21</v>
      </c>
      <c r="G31" s="16">
        <f t="shared" si="12"/>
        <v>0</v>
      </c>
      <c r="H31" s="14" t="s">
        <v>44</v>
      </c>
    </row>
    <row r="32" spans="1:8" x14ac:dyDescent="0.2">
      <c r="A32" s="5"/>
      <c r="B32" s="6"/>
      <c r="C32" s="6"/>
      <c r="D32" s="7"/>
      <c r="E32" s="7"/>
      <c r="F32" s="8"/>
      <c r="G32" s="7"/>
      <c r="H32" s="9"/>
    </row>
    <row r="33" spans="1:8" x14ac:dyDescent="0.2">
      <c r="A33" s="18" t="s">
        <v>46</v>
      </c>
      <c r="B33" s="19"/>
      <c r="C33" s="19"/>
      <c r="D33" s="19"/>
      <c r="E33" s="10">
        <f>SUM(E34:E36)</f>
        <v>0</v>
      </c>
      <c r="F33" s="10"/>
      <c r="G33" s="10">
        <f>SUM(G34:G36)</f>
        <v>0</v>
      </c>
      <c r="H33" s="10"/>
    </row>
    <row r="34" spans="1:8" ht="25.5" outlineLevel="1" x14ac:dyDescent="0.2">
      <c r="A34" s="20" t="s">
        <v>48</v>
      </c>
      <c r="B34" s="29" t="s">
        <v>8</v>
      </c>
      <c r="C34" s="15">
        <v>2</v>
      </c>
      <c r="D34" s="16">
        <v>0</v>
      </c>
      <c r="E34" s="28">
        <f t="shared" ref="E34" si="13">C34*D34</f>
        <v>0</v>
      </c>
      <c r="F34" s="17">
        <v>0.21</v>
      </c>
      <c r="G34" s="16">
        <f t="shared" ref="G34" si="14">E34*(1+F34)</f>
        <v>0</v>
      </c>
      <c r="H34" s="14" t="s">
        <v>47</v>
      </c>
    </row>
    <row r="35" spans="1:8" ht="51" outlineLevel="1" x14ac:dyDescent="0.2">
      <c r="A35" s="20" t="s">
        <v>49</v>
      </c>
      <c r="B35" s="29" t="s">
        <v>8</v>
      </c>
      <c r="C35" s="15">
        <v>2</v>
      </c>
      <c r="D35" s="16">
        <v>0</v>
      </c>
      <c r="E35" s="28">
        <f t="shared" ref="E35" si="15">C35*D35</f>
        <v>0</v>
      </c>
      <c r="F35" s="17">
        <v>0.21</v>
      </c>
      <c r="G35" s="16">
        <f t="shared" ref="G35" si="16">E35*(1+F35)</f>
        <v>0</v>
      </c>
      <c r="H35" s="14" t="s">
        <v>50</v>
      </c>
    </row>
    <row r="36" spans="1:8" outlineLevel="1" x14ac:dyDescent="0.2">
      <c r="A36" s="20" t="s">
        <v>114</v>
      </c>
      <c r="B36" s="29" t="s">
        <v>8</v>
      </c>
      <c r="C36" s="15">
        <v>6</v>
      </c>
      <c r="D36" s="16">
        <v>0</v>
      </c>
      <c r="E36" s="28">
        <f t="shared" ref="E36" si="17">C36*D36</f>
        <v>0</v>
      </c>
      <c r="F36" s="17">
        <v>0.21</v>
      </c>
      <c r="G36" s="16">
        <f t="shared" ref="G36" si="18">E36*(1+F36)</f>
        <v>0</v>
      </c>
      <c r="H36" s="14" t="s">
        <v>113</v>
      </c>
    </row>
    <row r="37" spans="1:8" outlineLevel="1" x14ac:dyDescent="0.2">
      <c r="A37" s="41"/>
      <c r="B37" s="42"/>
      <c r="C37" s="43"/>
      <c r="D37" s="44"/>
      <c r="E37" s="45"/>
      <c r="F37" s="46"/>
      <c r="G37" s="44"/>
      <c r="H37" s="47"/>
    </row>
    <row r="38" spans="1:8" x14ac:dyDescent="0.2">
      <c r="A38" s="18" t="s">
        <v>87</v>
      </c>
      <c r="B38" s="19"/>
      <c r="C38" s="19"/>
      <c r="D38" s="19"/>
      <c r="E38" s="10">
        <f>SUM(E39:E74)</f>
        <v>0</v>
      </c>
      <c r="F38" s="10"/>
      <c r="G38" s="10">
        <f>SUM(G39:G74)</f>
        <v>0</v>
      </c>
      <c r="H38" s="10"/>
    </row>
    <row r="39" spans="1:8" ht="25.5" outlineLevel="1" x14ac:dyDescent="0.2">
      <c r="A39" s="20" t="s">
        <v>72</v>
      </c>
      <c r="B39" s="29" t="s">
        <v>8</v>
      </c>
      <c r="C39" s="15">
        <v>3</v>
      </c>
      <c r="D39" s="16">
        <v>0</v>
      </c>
      <c r="E39" s="28">
        <f t="shared" ref="E39:E61" si="19">C39*D39</f>
        <v>0</v>
      </c>
      <c r="F39" s="17">
        <v>0.21</v>
      </c>
      <c r="G39" s="16">
        <f t="shared" ref="G39:G61" si="20">E39*(1+F39)</f>
        <v>0</v>
      </c>
      <c r="H39" s="14" t="s">
        <v>71</v>
      </c>
    </row>
    <row r="40" spans="1:8" outlineLevel="1" x14ac:dyDescent="0.2">
      <c r="A40" s="20" t="s">
        <v>132</v>
      </c>
      <c r="B40" s="29" t="s">
        <v>8</v>
      </c>
      <c r="C40" s="15">
        <v>2</v>
      </c>
      <c r="D40" s="16">
        <v>0</v>
      </c>
      <c r="E40" s="28">
        <f t="shared" ref="E40:E42" si="21">C40*D40</f>
        <v>0</v>
      </c>
      <c r="F40" s="17">
        <v>0.21</v>
      </c>
      <c r="G40" s="16">
        <f t="shared" ref="G40:G42" si="22">E40*(1+F40)</f>
        <v>0</v>
      </c>
      <c r="H40" s="14" t="s">
        <v>133</v>
      </c>
    </row>
    <row r="41" spans="1:8" outlineLevel="1" x14ac:dyDescent="0.2">
      <c r="A41" s="20" t="s">
        <v>134</v>
      </c>
      <c r="B41" s="29" t="s">
        <v>8</v>
      </c>
      <c r="C41" s="15">
        <v>15</v>
      </c>
      <c r="D41" s="16">
        <v>0</v>
      </c>
      <c r="E41" s="28">
        <f t="shared" si="21"/>
        <v>0</v>
      </c>
      <c r="F41" s="17">
        <v>0.21</v>
      </c>
      <c r="G41" s="16">
        <f t="shared" si="22"/>
        <v>0</v>
      </c>
      <c r="H41" s="14" t="s">
        <v>135</v>
      </c>
    </row>
    <row r="42" spans="1:8" outlineLevel="1" x14ac:dyDescent="0.2">
      <c r="A42" s="20" t="s">
        <v>136</v>
      </c>
      <c r="B42" s="29" t="s">
        <v>8</v>
      </c>
      <c r="C42" s="15">
        <v>5</v>
      </c>
      <c r="D42" s="16">
        <v>0</v>
      </c>
      <c r="E42" s="28">
        <f t="shared" si="21"/>
        <v>0</v>
      </c>
      <c r="F42" s="17">
        <v>0.21</v>
      </c>
      <c r="G42" s="16">
        <f t="shared" si="22"/>
        <v>0</v>
      </c>
      <c r="H42" s="14" t="s">
        <v>137</v>
      </c>
    </row>
    <row r="43" spans="1:8" outlineLevel="1" x14ac:dyDescent="0.2">
      <c r="A43" s="20" t="s">
        <v>73</v>
      </c>
      <c r="B43" s="29" t="s">
        <v>8</v>
      </c>
      <c r="C43" s="15">
        <v>15</v>
      </c>
      <c r="D43" s="16">
        <v>0</v>
      </c>
      <c r="E43" s="28">
        <f t="shared" si="19"/>
        <v>0</v>
      </c>
      <c r="F43" s="17">
        <v>0.21</v>
      </c>
      <c r="G43" s="16">
        <f t="shared" si="20"/>
        <v>0</v>
      </c>
      <c r="H43" s="14" t="s">
        <v>74</v>
      </c>
    </row>
    <row r="44" spans="1:8" outlineLevel="1" x14ac:dyDescent="0.2">
      <c r="A44" s="20" t="s">
        <v>75</v>
      </c>
      <c r="B44" s="29" t="s">
        <v>8</v>
      </c>
      <c r="C44" s="15">
        <v>3</v>
      </c>
      <c r="D44" s="16">
        <v>0</v>
      </c>
      <c r="E44" s="28">
        <f t="shared" si="19"/>
        <v>0</v>
      </c>
      <c r="F44" s="17">
        <v>0.21</v>
      </c>
      <c r="G44" s="16">
        <f t="shared" si="20"/>
        <v>0</v>
      </c>
      <c r="H44" s="14" t="s">
        <v>76</v>
      </c>
    </row>
    <row r="45" spans="1:8" outlineLevel="1" x14ac:dyDescent="0.2">
      <c r="A45" s="20" t="s">
        <v>119</v>
      </c>
      <c r="B45" s="29" t="s">
        <v>8</v>
      </c>
      <c r="C45" s="15">
        <v>1</v>
      </c>
      <c r="D45" s="16">
        <v>0</v>
      </c>
      <c r="E45" s="28">
        <f t="shared" ref="E45" si="23">C45*D45</f>
        <v>0</v>
      </c>
      <c r="F45" s="17">
        <v>0.21</v>
      </c>
      <c r="G45" s="16">
        <f t="shared" ref="G45" si="24">E45*(1+F45)</f>
        <v>0</v>
      </c>
      <c r="H45" s="14" t="s">
        <v>120</v>
      </c>
    </row>
    <row r="46" spans="1:8" outlineLevel="1" x14ac:dyDescent="0.2">
      <c r="A46" s="20" t="s">
        <v>77</v>
      </c>
      <c r="B46" s="29" t="s">
        <v>8</v>
      </c>
      <c r="C46" s="15">
        <v>4</v>
      </c>
      <c r="D46" s="16">
        <v>0</v>
      </c>
      <c r="E46" s="28">
        <f t="shared" si="19"/>
        <v>0</v>
      </c>
      <c r="F46" s="17">
        <v>0.21</v>
      </c>
      <c r="G46" s="16">
        <f t="shared" si="20"/>
        <v>0</v>
      </c>
      <c r="H46" s="14" t="s">
        <v>78</v>
      </c>
    </row>
    <row r="47" spans="1:8" outlineLevel="1" x14ac:dyDescent="0.2">
      <c r="A47" s="20" t="s">
        <v>79</v>
      </c>
      <c r="B47" s="29" t="s">
        <v>8</v>
      </c>
      <c r="C47" s="15">
        <v>2</v>
      </c>
      <c r="D47" s="16">
        <v>0</v>
      </c>
      <c r="E47" s="28">
        <f t="shared" si="19"/>
        <v>0</v>
      </c>
      <c r="F47" s="17">
        <v>0.21</v>
      </c>
      <c r="G47" s="16">
        <f t="shared" si="20"/>
        <v>0</v>
      </c>
      <c r="H47" s="14" t="s">
        <v>80</v>
      </c>
    </row>
    <row r="48" spans="1:8" outlineLevel="1" x14ac:dyDescent="0.2">
      <c r="A48" s="20" t="s">
        <v>115</v>
      </c>
      <c r="B48" s="29" t="s">
        <v>8</v>
      </c>
      <c r="C48" s="15">
        <v>1</v>
      </c>
      <c r="D48" s="16">
        <v>0</v>
      </c>
      <c r="E48" s="28">
        <f t="shared" si="19"/>
        <v>0</v>
      </c>
      <c r="F48" s="17">
        <v>0.21</v>
      </c>
      <c r="G48" s="16">
        <f t="shared" si="20"/>
        <v>0</v>
      </c>
      <c r="H48" s="14" t="s">
        <v>116</v>
      </c>
    </row>
    <row r="49" spans="1:14" ht="25.5" outlineLevel="1" x14ac:dyDescent="0.2">
      <c r="A49" s="20" t="s">
        <v>117</v>
      </c>
      <c r="B49" s="29" t="s">
        <v>8</v>
      </c>
      <c r="C49" s="15">
        <v>3</v>
      </c>
      <c r="D49" s="16">
        <v>0</v>
      </c>
      <c r="E49" s="28">
        <f t="shared" si="19"/>
        <v>0</v>
      </c>
      <c r="F49" s="17">
        <v>0.21</v>
      </c>
      <c r="G49" s="16">
        <f t="shared" ref="G49" si="25">E49*(1+F49)</f>
        <v>0</v>
      </c>
      <c r="H49" s="14" t="s">
        <v>118</v>
      </c>
    </row>
    <row r="50" spans="1:14" outlineLevel="1" x14ac:dyDescent="0.2">
      <c r="A50" s="20" t="s">
        <v>138</v>
      </c>
      <c r="B50" s="29" t="s">
        <v>8</v>
      </c>
      <c r="C50" s="15">
        <v>2</v>
      </c>
      <c r="D50" s="16">
        <v>0</v>
      </c>
      <c r="E50" s="28">
        <f t="shared" si="19"/>
        <v>0</v>
      </c>
      <c r="F50" s="17">
        <v>0.21</v>
      </c>
      <c r="G50" s="16">
        <f t="shared" ref="G50" si="26">E50*(1+F50)</f>
        <v>0</v>
      </c>
      <c r="H50" s="14" t="s">
        <v>139</v>
      </c>
    </row>
    <row r="51" spans="1:14" ht="25.5" outlineLevel="1" x14ac:dyDescent="0.2">
      <c r="A51" s="20" t="s">
        <v>81</v>
      </c>
      <c r="B51" s="29" t="s">
        <v>8</v>
      </c>
      <c r="C51" s="15">
        <v>10</v>
      </c>
      <c r="D51" s="16">
        <v>0</v>
      </c>
      <c r="E51" s="28">
        <f t="shared" si="19"/>
        <v>0</v>
      </c>
      <c r="F51" s="17">
        <v>0.21</v>
      </c>
      <c r="G51" s="16">
        <f t="shared" si="20"/>
        <v>0</v>
      </c>
      <c r="H51" s="14" t="s">
        <v>82</v>
      </c>
    </row>
    <row r="52" spans="1:14" outlineLevel="1" x14ac:dyDescent="0.2">
      <c r="A52" s="41"/>
      <c r="B52" s="42"/>
      <c r="C52" s="43"/>
      <c r="D52" s="44"/>
      <c r="E52" s="45"/>
      <c r="F52" s="46"/>
      <c r="G52" s="44"/>
      <c r="H52" s="47"/>
    </row>
    <row r="53" spans="1:14" outlineLevel="1" x14ac:dyDescent="0.2">
      <c r="A53" s="20" t="s">
        <v>83</v>
      </c>
      <c r="B53" s="29" t="s">
        <v>8</v>
      </c>
      <c r="C53" s="15">
        <v>1</v>
      </c>
      <c r="D53" s="16">
        <v>0</v>
      </c>
      <c r="E53" s="28">
        <f t="shared" si="19"/>
        <v>0</v>
      </c>
      <c r="F53" s="17">
        <v>0.21</v>
      </c>
      <c r="G53" s="16">
        <f t="shared" si="20"/>
        <v>0</v>
      </c>
      <c r="H53" s="14"/>
    </row>
    <row r="54" spans="1:14" outlineLevel="1" x14ac:dyDescent="0.2">
      <c r="A54" s="20" t="s">
        <v>84</v>
      </c>
      <c r="B54" s="29" t="s">
        <v>8</v>
      </c>
      <c r="C54" s="15">
        <v>1</v>
      </c>
      <c r="D54" s="16">
        <v>0</v>
      </c>
      <c r="E54" s="28">
        <f t="shared" si="19"/>
        <v>0</v>
      </c>
      <c r="F54" s="17">
        <v>0.21</v>
      </c>
      <c r="G54" s="16">
        <f t="shared" si="20"/>
        <v>0</v>
      </c>
      <c r="H54" s="14"/>
    </row>
    <row r="55" spans="1:14" outlineLevel="1" x14ac:dyDescent="0.2">
      <c r="A55" s="20" t="s">
        <v>85</v>
      </c>
      <c r="B55" s="29" t="s">
        <v>8</v>
      </c>
      <c r="C55" s="15">
        <v>1</v>
      </c>
      <c r="D55" s="16">
        <v>0</v>
      </c>
      <c r="E55" s="28">
        <f t="shared" si="19"/>
        <v>0</v>
      </c>
      <c r="F55" s="17">
        <v>0.21</v>
      </c>
      <c r="G55" s="16">
        <f t="shared" si="20"/>
        <v>0</v>
      </c>
      <c r="H55" s="14"/>
    </row>
    <row r="56" spans="1:14" outlineLevel="1" x14ac:dyDescent="0.2">
      <c r="A56" s="20" t="s">
        <v>86</v>
      </c>
      <c r="B56" s="29" t="s">
        <v>8</v>
      </c>
      <c r="C56" s="15">
        <v>1</v>
      </c>
      <c r="D56" s="16">
        <v>0</v>
      </c>
      <c r="E56" s="28">
        <f t="shared" si="19"/>
        <v>0</v>
      </c>
      <c r="F56" s="17">
        <v>0.21</v>
      </c>
      <c r="G56" s="16">
        <f t="shared" si="20"/>
        <v>0</v>
      </c>
      <c r="H56" s="14"/>
    </row>
    <row r="57" spans="1:14" outlineLevel="1" x14ac:dyDescent="0.2">
      <c r="A57" s="41"/>
      <c r="B57" s="42"/>
      <c r="C57" s="43"/>
      <c r="D57" s="44"/>
      <c r="E57" s="45"/>
      <c r="F57" s="46"/>
      <c r="G57" s="44"/>
      <c r="H57" s="47"/>
    </row>
    <row r="58" spans="1:14" ht="25.5" outlineLevel="1" x14ac:dyDescent="0.2">
      <c r="A58" s="20" t="s">
        <v>89</v>
      </c>
      <c r="B58" s="29" t="s">
        <v>8</v>
      </c>
      <c r="C58" s="15">
        <v>10</v>
      </c>
      <c r="D58" s="16">
        <v>0</v>
      </c>
      <c r="E58" s="28">
        <f t="shared" ref="E58:E59" si="27">C58*D58</f>
        <v>0</v>
      </c>
      <c r="F58" s="17">
        <v>0.21</v>
      </c>
      <c r="G58" s="16">
        <f t="shared" ref="G58:G59" si="28">E58*(1+F58)</f>
        <v>0</v>
      </c>
      <c r="H58" s="14" t="s">
        <v>90</v>
      </c>
      <c r="N58" s="2" t="s">
        <v>10</v>
      </c>
    </row>
    <row r="59" spans="1:14" ht="25.5" outlineLevel="1" x14ac:dyDescent="0.2">
      <c r="A59" s="20" t="s">
        <v>92</v>
      </c>
      <c r="B59" s="29" t="s">
        <v>8</v>
      </c>
      <c r="C59" s="15">
        <v>10</v>
      </c>
      <c r="D59" s="16">
        <v>0</v>
      </c>
      <c r="E59" s="28">
        <f t="shared" si="27"/>
        <v>0</v>
      </c>
      <c r="F59" s="17">
        <v>0.21</v>
      </c>
      <c r="G59" s="16">
        <f t="shared" si="28"/>
        <v>0</v>
      </c>
      <c r="H59" s="14" t="s">
        <v>91</v>
      </c>
    </row>
    <row r="60" spans="1:14" ht="25.5" outlineLevel="1" x14ac:dyDescent="0.2">
      <c r="A60" s="20" t="s">
        <v>93</v>
      </c>
      <c r="B60" s="29" t="s">
        <v>8</v>
      </c>
      <c r="C60" s="15">
        <v>10</v>
      </c>
      <c r="D60" s="16">
        <v>0</v>
      </c>
      <c r="E60" s="28">
        <f t="shared" si="19"/>
        <v>0</v>
      </c>
      <c r="F60" s="17">
        <v>0.21</v>
      </c>
      <c r="G60" s="16">
        <f t="shared" si="20"/>
        <v>0</v>
      </c>
      <c r="H60" s="14" t="s">
        <v>94</v>
      </c>
    </row>
    <row r="61" spans="1:14" ht="25.5" outlineLevel="1" x14ac:dyDescent="0.2">
      <c r="A61" s="20" t="s">
        <v>95</v>
      </c>
      <c r="B61" s="29" t="s">
        <v>8</v>
      </c>
      <c r="C61" s="15">
        <v>1</v>
      </c>
      <c r="D61" s="16">
        <v>0</v>
      </c>
      <c r="E61" s="28">
        <f t="shared" si="19"/>
        <v>0</v>
      </c>
      <c r="F61" s="17">
        <v>0.21</v>
      </c>
      <c r="G61" s="16">
        <f t="shared" si="20"/>
        <v>0</v>
      </c>
      <c r="H61" s="14" t="s">
        <v>96</v>
      </c>
    </row>
    <row r="62" spans="1:14" ht="25.5" outlineLevel="1" x14ac:dyDescent="0.2">
      <c r="A62" s="20" t="s">
        <v>121</v>
      </c>
      <c r="B62" s="29" t="s">
        <v>8</v>
      </c>
      <c r="C62" s="15">
        <v>3</v>
      </c>
      <c r="D62" s="16">
        <v>0</v>
      </c>
      <c r="E62" s="28">
        <f t="shared" ref="E62:E67" si="29">C62*D62</f>
        <v>0</v>
      </c>
      <c r="F62" s="17">
        <v>0.21</v>
      </c>
      <c r="G62" s="16">
        <f t="shared" ref="G62:G67" si="30">E62*(1+F62)</f>
        <v>0</v>
      </c>
      <c r="H62" s="14" t="s">
        <v>122</v>
      </c>
    </row>
    <row r="63" spans="1:14" ht="25.5" outlineLevel="1" x14ac:dyDescent="0.2">
      <c r="A63" s="20" t="s">
        <v>123</v>
      </c>
      <c r="B63" s="29" t="s">
        <v>8</v>
      </c>
      <c r="C63" s="15">
        <v>3</v>
      </c>
      <c r="D63" s="16">
        <v>0</v>
      </c>
      <c r="E63" s="28">
        <f t="shared" si="29"/>
        <v>0</v>
      </c>
      <c r="F63" s="17">
        <v>0.21</v>
      </c>
      <c r="G63" s="16">
        <f t="shared" si="30"/>
        <v>0</v>
      </c>
      <c r="H63" s="14" t="s">
        <v>122</v>
      </c>
    </row>
    <row r="64" spans="1:14" ht="25.5" outlineLevel="1" x14ac:dyDescent="0.2">
      <c r="A64" s="20" t="s">
        <v>124</v>
      </c>
      <c r="B64" s="29" t="s">
        <v>8</v>
      </c>
      <c r="C64" s="15">
        <v>10</v>
      </c>
      <c r="D64" s="16">
        <v>0</v>
      </c>
      <c r="E64" s="28">
        <f t="shared" si="29"/>
        <v>0</v>
      </c>
      <c r="F64" s="17">
        <v>0.21</v>
      </c>
      <c r="G64" s="16">
        <f t="shared" si="30"/>
        <v>0</v>
      </c>
      <c r="H64" s="14" t="s">
        <v>125</v>
      </c>
    </row>
    <row r="65" spans="1:8" ht="25.5" outlineLevel="1" x14ac:dyDescent="0.2">
      <c r="A65" s="20" t="s">
        <v>126</v>
      </c>
      <c r="B65" s="29" t="s">
        <v>8</v>
      </c>
      <c r="C65" s="15">
        <v>1</v>
      </c>
      <c r="D65" s="16">
        <v>0</v>
      </c>
      <c r="E65" s="28">
        <f t="shared" si="29"/>
        <v>0</v>
      </c>
      <c r="F65" s="17">
        <v>0.21</v>
      </c>
      <c r="G65" s="16">
        <f t="shared" si="30"/>
        <v>0</v>
      </c>
      <c r="H65" s="14" t="s">
        <v>127</v>
      </c>
    </row>
    <row r="66" spans="1:8" ht="25.5" outlineLevel="1" x14ac:dyDescent="0.2">
      <c r="A66" s="20" t="s">
        <v>128</v>
      </c>
      <c r="B66" s="29" t="s">
        <v>8</v>
      </c>
      <c r="C66" s="15">
        <v>2</v>
      </c>
      <c r="D66" s="16">
        <v>0</v>
      </c>
      <c r="E66" s="28">
        <f t="shared" si="29"/>
        <v>0</v>
      </c>
      <c r="F66" s="17">
        <v>0.21</v>
      </c>
      <c r="G66" s="16">
        <f t="shared" si="30"/>
        <v>0</v>
      </c>
      <c r="H66" s="14" t="s">
        <v>129</v>
      </c>
    </row>
    <row r="67" spans="1:8" ht="25.5" outlineLevel="1" x14ac:dyDescent="0.2">
      <c r="A67" s="20" t="s">
        <v>130</v>
      </c>
      <c r="B67" s="29" t="s">
        <v>8</v>
      </c>
      <c r="C67" s="15">
        <v>2</v>
      </c>
      <c r="D67" s="16">
        <v>0</v>
      </c>
      <c r="E67" s="28">
        <f t="shared" si="29"/>
        <v>0</v>
      </c>
      <c r="F67" s="17">
        <v>0.21</v>
      </c>
      <c r="G67" s="16">
        <f t="shared" si="30"/>
        <v>0</v>
      </c>
      <c r="H67" s="14" t="s">
        <v>131</v>
      </c>
    </row>
    <row r="68" spans="1:8" outlineLevel="1" x14ac:dyDescent="0.2">
      <c r="A68" s="41"/>
      <c r="B68" s="42"/>
      <c r="C68" s="43"/>
      <c r="D68" s="44"/>
      <c r="E68" s="45"/>
      <c r="F68" s="46"/>
      <c r="G68" s="44"/>
      <c r="H68" s="47"/>
    </row>
    <row r="69" spans="1:8" outlineLevel="1" x14ac:dyDescent="0.2">
      <c r="A69" s="20" t="s">
        <v>140</v>
      </c>
      <c r="B69" s="29" t="s">
        <v>8</v>
      </c>
      <c r="C69" s="15">
        <v>2</v>
      </c>
      <c r="D69" s="16">
        <v>0</v>
      </c>
      <c r="E69" s="28">
        <f t="shared" ref="E69:E74" si="31">C69*D69</f>
        <v>0</v>
      </c>
      <c r="F69" s="17">
        <v>0.21</v>
      </c>
      <c r="G69" s="16">
        <f t="shared" ref="G69:G74" si="32">E69*(1+F69)</f>
        <v>0</v>
      </c>
      <c r="H69" s="14" t="s">
        <v>141</v>
      </c>
    </row>
    <row r="70" spans="1:8" outlineLevel="1" x14ac:dyDescent="0.2">
      <c r="A70" s="20" t="s">
        <v>142</v>
      </c>
      <c r="B70" s="29" t="s">
        <v>8</v>
      </c>
      <c r="C70" s="15">
        <v>5</v>
      </c>
      <c r="D70" s="16">
        <v>0</v>
      </c>
      <c r="E70" s="28">
        <f t="shared" si="31"/>
        <v>0</v>
      </c>
      <c r="F70" s="17">
        <v>0.21</v>
      </c>
      <c r="G70" s="16">
        <f t="shared" si="32"/>
        <v>0</v>
      </c>
      <c r="H70" s="14"/>
    </row>
    <row r="71" spans="1:8" outlineLevel="1" x14ac:dyDescent="0.2">
      <c r="A71" s="20" t="s">
        <v>143</v>
      </c>
      <c r="B71" s="29" t="s">
        <v>8</v>
      </c>
      <c r="C71" s="15">
        <v>15</v>
      </c>
      <c r="D71" s="16">
        <v>0</v>
      </c>
      <c r="E71" s="28">
        <f t="shared" si="31"/>
        <v>0</v>
      </c>
      <c r="F71" s="17">
        <v>0.21</v>
      </c>
      <c r="G71" s="16">
        <f t="shared" si="32"/>
        <v>0</v>
      </c>
      <c r="H71" s="14" t="s">
        <v>144</v>
      </c>
    </row>
    <row r="72" spans="1:8" outlineLevel="1" x14ac:dyDescent="0.2">
      <c r="A72" s="20" t="s">
        <v>145</v>
      </c>
      <c r="B72" s="29" t="s">
        <v>8</v>
      </c>
      <c r="C72" s="15">
        <v>2</v>
      </c>
      <c r="D72" s="16">
        <v>0</v>
      </c>
      <c r="E72" s="28">
        <f t="shared" si="31"/>
        <v>0</v>
      </c>
      <c r="F72" s="17">
        <v>0.21</v>
      </c>
      <c r="G72" s="16">
        <f t="shared" si="32"/>
        <v>0</v>
      </c>
      <c r="H72" s="14"/>
    </row>
    <row r="73" spans="1:8" ht="25.5" outlineLevel="1" x14ac:dyDescent="0.2">
      <c r="A73" s="20" t="s">
        <v>146</v>
      </c>
      <c r="B73" s="29" t="s">
        <v>8</v>
      </c>
      <c r="C73" s="15">
        <v>5</v>
      </c>
      <c r="D73" s="16">
        <v>0</v>
      </c>
      <c r="E73" s="28">
        <f t="shared" si="31"/>
        <v>0</v>
      </c>
      <c r="F73" s="17">
        <v>0.21</v>
      </c>
      <c r="G73" s="16">
        <f t="shared" si="32"/>
        <v>0</v>
      </c>
      <c r="H73" s="14" t="s">
        <v>147</v>
      </c>
    </row>
    <row r="74" spans="1:8" outlineLevel="1" x14ac:dyDescent="0.2">
      <c r="A74" s="20" t="s">
        <v>148</v>
      </c>
      <c r="B74" s="29" t="s">
        <v>8</v>
      </c>
      <c r="C74" s="15">
        <v>1</v>
      </c>
      <c r="D74" s="16">
        <v>0</v>
      </c>
      <c r="E74" s="28">
        <f t="shared" si="31"/>
        <v>0</v>
      </c>
      <c r="F74" s="17">
        <v>0.21</v>
      </c>
      <c r="G74" s="16">
        <f t="shared" si="32"/>
        <v>0</v>
      </c>
      <c r="H74" s="14"/>
    </row>
    <row r="75" spans="1:8" outlineLevel="1" x14ac:dyDescent="0.2">
      <c r="A75" s="41"/>
      <c r="B75" s="42"/>
      <c r="C75" s="43"/>
      <c r="D75" s="44"/>
      <c r="E75" s="45"/>
      <c r="F75" s="46"/>
      <c r="G75" s="44"/>
      <c r="H75" s="47"/>
    </row>
    <row r="76" spans="1:8" x14ac:dyDescent="0.2">
      <c r="A76" s="18" t="s">
        <v>88</v>
      </c>
      <c r="B76" s="19"/>
      <c r="C76" s="19"/>
      <c r="D76" s="19"/>
      <c r="E76" s="10">
        <f>SUM(E77:E84)</f>
        <v>0</v>
      </c>
      <c r="F76" s="10"/>
      <c r="G76" s="10">
        <f>SUM(G77:G84)</f>
        <v>0</v>
      </c>
      <c r="H76" s="10"/>
    </row>
    <row r="77" spans="1:8" outlineLevel="1" x14ac:dyDescent="0.2">
      <c r="A77" s="20" t="s">
        <v>97</v>
      </c>
      <c r="B77" s="29" t="s">
        <v>8</v>
      </c>
      <c r="C77" s="15">
        <v>1</v>
      </c>
      <c r="D77" s="16">
        <v>0</v>
      </c>
      <c r="E77" s="28">
        <f t="shared" ref="E77:E84" si="33">C77*D77</f>
        <v>0</v>
      </c>
      <c r="F77" s="17">
        <v>0.21</v>
      </c>
      <c r="G77" s="16">
        <f t="shared" ref="G77:G84" si="34">E77*(1+F77)</f>
        <v>0</v>
      </c>
      <c r="H77" s="14" t="s">
        <v>98</v>
      </c>
    </row>
    <row r="78" spans="1:8" ht="25.5" outlineLevel="1" x14ac:dyDescent="0.2">
      <c r="A78" s="20" t="s">
        <v>99</v>
      </c>
      <c r="B78" s="29" t="s">
        <v>8</v>
      </c>
      <c r="C78" s="15">
        <v>1</v>
      </c>
      <c r="D78" s="16">
        <v>0</v>
      </c>
      <c r="E78" s="28">
        <f t="shared" si="33"/>
        <v>0</v>
      </c>
      <c r="F78" s="17">
        <v>0.21</v>
      </c>
      <c r="G78" s="16">
        <f t="shared" si="34"/>
        <v>0</v>
      </c>
      <c r="H78" s="14" t="s">
        <v>100</v>
      </c>
    </row>
    <row r="79" spans="1:8" outlineLevel="1" x14ac:dyDescent="0.2">
      <c r="A79" s="20" t="s">
        <v>101</v>
      </c>
      <c r="B79" s="29" t="s">
        <v>8</v>
      </c>
      <c r="C79" s="15">
        <v>3</v>
      </c>
      <c r="D79" s="16">
        <v>0</v>
      </c>
      <c r="E79" s="28">
        <f t="shared" si="33"/>
        <v>0</v>
      </c>
      <c r="F79" s="17">
        <v>0.21</v>
      </c>
      <c r="G79" s="16">
        <f t="shared" si="34"/>
        <v>0</v>
      </c>
      <c r="H79" s="14" t="s">
        <v>102</v>
      </c>
    </row>
    <row r="80" spans="1:8" ht="25.5" outlineLevel="1" x14ac:dyDescent="0.2">
      <c r="A80" s="20" t="s">
        <v>103</v>
      </c>
      <c r="B80" s="29" t="s">
        <v>8</v>
      </c>
      <c r="C80" s="15">
        <v>1</v>
      </c>
      <c r="D80" s="16">
        <v>0</v>
      </c>
      <c r="E80" s="28">
        <f t="shared" si="33"/>
        <v>0</v>
      </c>
      <c r="F80" s="17">
        <v>0.21</v>
      </c>
      <c r="G80" s="16">
        <f t="shared" si="34"/>
        <v>0</v>
      </c>
      <c r="H80" s="14" t="s">
        <v>104</v>
      </c>
    </row>
    <row r="81" spans="1:8" ht="25.5" outlineLevel="1" x14ac:dyDescent="0.2">
      <c r="A81" s="20" t="s">
        <v>105</v>
      </c>
      <c r="B81" s="29" t="s">
        <v>8</v>
      </c>
      <c r="C81" s="15">
        <v>1</v>
      </c>
      <c r="D81" s="16">
        <v>0</v>
      </c>
      <c r="E81" s="28">
        <f t="shared" si="33"/>
        <v>0</v>
      </c>
      <c r="F81" s="17">
        <v>0.21</v>
      </c>
      <c r="G81" s="16">
        <f t="shared" si="34"/>
        <v>0</v>
      </c>
      <c r="H81" s="14" t="s">
        <v>112</v>
      </c>
    </row>
    <row r="82" spans="1:8" ht="38.25" outlineLevel="1" x14ac:dyDescent="0.2">
      <c r="A82" s="20" t="s">
        <v>106</v>
      </c>
      <c r="B82" s="29" t="s">
        <v>8</v>
      </c>
      <c r="C82" s="15">
        <v>1</v>
      </c>
      <c r="D82" s="16">
        <v>0</v>
      </c>
      <c r="E82" s="28">
        <f t="shared" si="33"/>
        <v>0</v>
      </c>
      <c r="F82" s="17">
        <v>0.21</v>
      </c>
      <c r="G82" s="16">
        <f t="shared" si="34"/>
        <v>0</v>
      </c>
      <c r="H82" s="14" t="s">
        <v>107</v>
      </c>
    </row>
    <row r="83" spans="1:8" ht="25.5" outlineLevel="1" x14ac:dyDescent="0.2">
      <c r="A83" s="20" t="s">
        <v>108</v>
      </c>
      <c r="B83" s="29" t="s">
        <v>8</v>
      </c>
      <c r="C83" s="15">
        <v>1</v>
      </c>
      <c r="D83" s="16">
        <v>0</v>
      </c>
      <c r="E83" s="28">
        <f t="shared" si="33"/>
        <v>0</v>
      </c>
      <c r="F83" s="17">
        <v>0.21</v>
      </c>
      <c r="G83" s="16">
        <f t="shared" si="34"/>
        <v>0</v>
      </c>
      <c r="H83" s="14" t="s">
        <v>111</v>
      </c>
    </row>
    <row r="84" spans="1:8" ht="25.5" outlineLevel="1" x14ac:dyDescent="0.2">
      <c r="A84" s="20" t="s">
        <v>109</v>
      </c>
      <c r="B84" s="29" t="s">
        <v>8</v>
      </c>
      <c r="C84" s="15">
        <v>1</v>
      </c>
      <c r="D84" s="16">
        <v>0</v>
      </c>
      <c r="E84" s="28">
        <f t="shared" si="33"/>
        <v>0</v>
      </c>
      <c r="F84" s="17">
        <v>0.21</v>
      </c>
      <c r="G84" s="16">
        <f t="shared" si="34"/>
        <v>0</v>
      </c>
      <c r="H84" s="14" t="s">
        <v>110</v>
      </c>
    </row>
    <row r="85" spans="1:8" x14ac:dyDescent="0.2">
      <c r="A85" s="5"/>
      <c r="B85" s="6"/>
      <c r="C85" s="6"/>
      <c r="D85" s="7"/>
      <c r="E85" s="7"/>
      <c r="F85" s="8"/>
      <c r="G85" s="7"/>
      <c r="H85" s="9"/>
    </row>
    <row r="86" spans="1:8" s="26" customFormat="1" ht="15.75" customHeight="1" x14ac:dyDescent="0.25">
      <c r="A86" s="22" t="s">
        <v>51</v>
      </c>
      <c r="B86" s="23"/>
      <c r="C86" s="23"/>
      <c r="D86" s="24"/>
      <c r="E86" s="24">
        <f>E6+E11+E15+E19+E24+E33+E38+E76</f>
        <v>0</v>
      </c>
      <c r="F86" s="24" t="s">
        <v>10</v>
      </c>
      <c r="G86" s="24">
        <f>G6+G11+G15+G19+G24+G33+G38+G76</f>
        <v>0</v>
      </c>
      <c r="H86" s="25"/>
    </row>
    <row r="88" spans="1:8" x14ac:dyDescent="0.2">
      <c r="A88" s="27" t="s">
        <v>25</v>
      </c>
    </row>
    <row r="91" spans="1:8" x14ac:dyDescent="0.2">
      <c r="A91" s="27" t="s">
        <v>52</v>
      </c>
    </row>
    <row r="92" spans="1:8" x14ac:dyDescent="0.2">
      <c r="A92" s="21" t="s">
        <v>55</v>
      </c>
      <c r="F92" s="36"/>
    </row>
    <row r="93" spans="1:8" x14ac:dyDescent="0.2">
      <c r="A93" s="21" t="s">
        <v>56</v>
      </c>
    </row>
    <row r="94" spans="1:8" x14ac:dyDescent="0.2">
      <c r="A94" s="21" t="s">
        <v>57</v>
      </c>
    </row>
    <row r="95" spans="1:8" x14ac:dyDescent="0.2">
      <c r="A95" s="2" t="s">
        <v>53</v>
      </c>
    </row>
    <row r="96" spans="1:8" x14ac:dyDescent="0.2">
      <c r="H96" s="21"/>
    </row>
    <row r="97" spans="1:8" s="35" customFormat="1" x14ac:dyDescent="0.2">
      <c r="A97" s="39" t="s">
        <v>54</v>
      </c>
      <c r="B97" s="37"/>
      <c r="C97" s="37"/>
      <c r="D97" s="38"/>
      <c r="E97" s="38"/>
      <c r="F97" s="38"/>
      <c r="G97" s="38"/>
    </row>
    <row r="98" spans="1:8" s="35" customFormat="1" ht="57.75" customHeight="1" x14ac:dyDescent="0.2">
      <c r="A98" s="1" t="s">
        <v>58</v>
      </c>
      <c r="B98" s="1"/>
      <c r="C98" s="1"/>
      <c r="D98" s="1"/>
      <c r="E98" s="1"/>
      <c r="F98" s="1"/>
      <c r="G98" s="1"/>
      <c r="H98" s="1"/>
    </row>
    <row r="99" spans="1:8" x14ac:dyDescent="0.2">
      <c r="A99" s="40" t="s">
        <v>64</v>
      </c>
    </row>
    <row r="100" spans="1:8" x14ac:dyDescent="0.2">
      <c r="A100" s="40"/>
    </row>
    <row r="101" spans="1:8" s="35" customFormat="1" x14ac:dyDescent="0.2">
      <c r="A101" s="39" t="s">
        <v>14</v>
      </c>
      <c r="B101" s="37"/>
      <c r="C101" s="37"/>
      <c r="D101" s="38"/>
      <c r="E101" s="38"/>
      <c r="F101" s="38"/>
      <c r="G101" s="38"/>
    </row>
    <row r="102" spans="1:8" s="35" customFormat="1" ht="45.75" customHeight="1" x14ac:dyDescent="0.2">
      <c r="A102" s="1" t="s">
        <v>59</v>
      </c>
      <c r="B102" s="1"/>
      <c r="C102" s="1"/>
      <c r="D102" s="1"/>
      <c r="E102" s="1"/>
      <c r="F102" s="1"/>
      <c r="G102" s="1"/>
      <c r="H102" s="1"/>
    </row>
    <row r="103" spans="1:8" x14ac:dyDescent="0.2">
      <c r="A103" s="40" t="s">
        <v>69</v>
      </c>
    </row>
    <row r="104" spans="1:8" x14ac:dyDescent="0.2">
      <c r="A104" s="39" t="s">
        <v>29</v>
      </c>
    </row>
    <row r="105" spans="1:8" s="35" customFormat="1" ht="47.25" customHeight="1" x14ac:dyDescent="0.2">
      <c r="A105" s="1" t="s">
        <v>60</v>
      </c>
      <c r="B105" s="1"/>
      <c r="C105" s="1"/>
      <c r="D105" s="1"/>
      <c r="E105" s="1"/>
      <c r="F105" s="1"/>
      <c r="G105" s="1"/>
      <c r="H105" s="1"/>
    </row>
    <row r="106" spans="1:8" x14ac:dyDescent="0.2">
      <c r="A106" s="40" t="s">
        <v>68</v>
      </c>
    </row>
    <row r="108" spans="1:8" x14ac:dyDescent="0.2">
      <c r="A108" s="39" t="s">
        <v>13</v>
      </c>
    </row>
    <row r="109" spans="1:8" s="35" customFormat="1" ht="47.25" customHeight="1" x14ac:dyDescent="0.2">
      <c r="A109" s="1" t="s">
        <v>61</v>
      </c>
      <c r="B109" s="1"/>
      <c r="C109" s="1"/>
      <c r="D109" s="1"/>
      <c r="E109" s="1"/>
      <c r="F109" s="1"/>
      <c r="G109" s="1"/>
      <c r="H109" s="1"/>
    </row>
    <row r="110" spans="1:8" x14ac:dyDescent="0.2">
      <c r="A110" s="40" t="s">
        <v>67</v>
      </c>
    </row>
    <row r="112" spans="1:8" x14ac:dyDescent="0.2">
      <c r="A112" s="39" t="s">
        <v>70</v>
      </c>
    </row>
    <row r="113" spans="1:8" s="35" customFormat="1" ht="58.5" customHeight="1" x14ac:dyDescent="0.2">
      <c r="A113" s="1" t="s">
        <v>62</v>
      </c>
      <c r="B113" s="1"/>
      <c r="C113" s="1"/>
      <c r="D113" s="1"/>
      <c r="E113" s="1"/>
      <c r="F113" s="1"/>
      <c r="G113" s="1"/>
      <c r="H113" s="1"/>
    </row>
    <row r="114" spans="1:8" x14ac:dyDescent="0.2">
      <c r="A114" s="40" t="s">
        <v>66</v>
      </c>
    </row>
    <row r="116" spans="1:8" x14ac:dyDescent="0.2">
      <c r="A116" s="39" t="s">
        <v>46</v>
      </c>
    </row>
    <row r="117" spans="1:8" s="35" customFormat="1" ht="44.25" customHeight="1" x14ac:dyDescent="0.2">
      <c r="A117" s="1" t="s">
        <v>63</v>
      </c>
      <c r="B117" s="1"/>
      <c r="C117" s="1"/>
      <c r="D117" s="1"/>
      <c r="E117" s="1"/>
      <c r="F117" s="1"/>
      <c r="G117" s="1"/>
      <c r="H117" s="1"/>
    </row>
    <row r="118" spans="1:8" x14ac:dyDescent="0.2">
      <c r="A118" s="40" t="s">
        <v>65</v>
      </c>
    </row>
  </sheetData>
  <dataConsolidate link="1">
    <dataRefs count="1">
      <dataRef ref="A47:IV55" sheet=" Obývací pokoj(7)" r:id="rId1"/>
    </dataRefs>
  </dataConsolidate>
  <mergeCells count="7">
    <mergeCell ref="A113:H113"/>
    <mergeCell ref="A117:H117"/>
    <mergeCell ref="A2:H2"/>
    <mergeCell ref="A98:H98"/>
    <mergeCell ref="A102:H102"/>
    <mergeCell ref="A105:H105"/>
    <mergeCell ref="A109:H109"/>
  </mergeCells>
  <phoneticPr fontId="4" type="noConversion"/>
  <hyperlinks>
    <hyperlink ref="A99" r:id="rId2" display="https://www.aktivnitrida.cz/produkty/dotykove-obrazovky"/>
    <hyperlink ref="A118" r:id="rId3" display="https://www.aktivnitrida.cz/produkty/konstrukcni-stavebnice-infento"/>
    <hyperlink ref="A114" r:id="rId4" display="https://www.aktivnitrida.cz/produkty/experimentalni-sady"/>
    <hyperlink ref="A110" r:id="rId5" display="https://www.aktivnitrida.cz/produkty/steam-ve-vyuce-informatickeho-mysleni"/>
    <hyperlink ref="A106" r:id="rId6" display="https://www.aktivnitrida.cz/produkty/robotika-s-irobot-root"/>
    <hyperlink ref="A103" r:id="rId7" display="https://www.aktivnitrida.cz/produkty/robotika-pro-nejmensi"/>
  </hyperlinks>
  <printOptions horizontalCentered="1"/>
  <pageMargins left="0.78740157480314965" right="0.78740157480314965" top="1.1417322834645669" bottom="0.70866141732283472" header="0.47244094488188981" footer="0.39370078740157483"/>
  <pageSetup paperSize="8" scale="71" fitToHeight="2" orientation="portrait" r:id="rId8"/>
  <headerFooter alignWithMargins="0">
    <oddHeader>&amp;R
&amp;G</oddHeader>
  </headerFooter>
  <rowBreaks count="3" manualBreakCount="3">
    <brk id="23" max="7" man="1"/>
    <brk id="37" max="7" man="1"/>
    <brk id="72" max="7" man="1"/>
  </rowBreaks>
  <legacyDrawingHF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177614-3ea8-4aee-b5b6-38fa875e3032" xsi:nil="true"/>
    <lcf76f155ced4ddcb4097134ff3c332f xmlns="833ebe41-0e28-4f9f-9c82-9a1e303191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7B6000C9FE3554785DE6567E845B459" ma:contentTypeVersion="16" ma:contentTypeDescription="Vytvoří nový dokument" ma:contentTypeScope="" ma:versionID="441b559c6076d740a5e82899808c3965">
  <xsd:schema xmlns:xsd="http://www.w3.org/2001/XMLSchema" xmlns:xs="http://www.w3.org/2001/XMLSchema" xmlns:p="http://schemas.microsoft.com/office/2006/metadata/properties" xmlns:ns2="833ebe41-0e28-4f9f-9c82-9a1e30319123" xmlns:ns3="ce177614-3ea8-4aee-b5b6-38fa875e3032" targetNamespace="http://schemas.microsoft.com/office/2006/metadata/properties" ma:root="true" ma:fieldsID="2c4330b3c316ab308a4bac1f924ef80e" ns2:_="" ns3:_="">
    <xsd:import namespace="833ebe41-0e28-4f9f-9c82-9a1e30319123"/>
    <xsd:import namespace="ce177614-3ea8-4aee-b5b6-38fa875e30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ebe41-0e28-4f9f-9c82-9a1e3031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ede928a7-5f08-4f01-a6b7-748587e8d41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177614-3ea8-4aee-b5b6-38fa875e3032" elementFormDefault="qualified">
    <xsd:import namespace="http://schemas.microsoft.com/office/2006/documentManagement/types"/>
    <xsd:import namespace="http://schemas.microsoft.com/office/infopath/2007/PartnerControls"/>
    <xsd:element name="SharedWithUsers" ma:index="13"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d195cf97-23b3-4b50-96f1-6bd37e8affaa}" ma:internalName="TaxCatchAll" ma:showField="CatchAllData" ma:web="ce177614-3ea8-4aee-b5b6-38fa875e30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DC2773-89A8-4ECB-AAB3-BBED99E7EA80}">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ce177614-3ea8-4aee-b5b6-38fa875e3032"/>
    <ds:schemaRef ds:uri="http://purl.org/dc/terms/"/>
    <ds:schemaRef ds:uri="http://schemas.microsoft.com/office/infopath/2007/PartnerControls"/>
    <ds:schemaRef ds:uri="833ebe41-0e28-4f9f-9c82-9a1e30319123"/>
  </ds:schemaRefs>
</ds:datastoreItem>
</file>

<file path=customXml/itemProps2.xml><?xml version="1.0" encoding="utf-8"?>
<ds:datastoreItem xmlns:ds="http://schemas.openxmlformats.org/officeDocument/2006/customXml" ds:itemID="{A1FDBF08-F5FA-46BC-A994-69C205AFF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ebe41-0e28-4f9f-9c82-9a1e30319123"/>
    <ds:schemaRef ds:uri="ce177614-3ea8-4aee-b5b6-38fa875e30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A06874-2D9A-4C0C-B11D-F984F9BEC4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Rozpočet - pomůcky</vt:lpstr>
      <vt:lpstr>'Rozpočet - pomůcky'!Oblast_tisku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Edvard</dc:creator>
  <cp:keywords/>
  <dc:description/>
  <cp:lastModifiedBy>Jochimová Lenka</cp:lastModifiedBy>
  <cp:revision/>
  <cp:lastPrinted>2024-05-13T08:00:27Z</cp:lastPrinted>
  <dcterms:created xsi:type="dcterms:W3CDTF">2010-05-27T12:45:50Z</dcterms:created>
  <dcterms:modified xsi:type="dcterms:W3CDTF">2024-05-13T08:03:02Z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0x01010047B6000C9FE3554785DE6567E845B459</vt:lpwstr>
  </property>
  <property fmtid="{D5CDD505-2E9C-101B-9397-08002B2CF9AE}" pid="3" name="MediaServiceImageTags">
    <vt:lpwstr/>
  </property>
</Properties>
</file>