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8"/>
  <workbookPr/>
  <bookViews>
    <workbookView xWindow="0" yWindow="0" windowWidth="21570" windowHeight="7980" tabRatio="558" activeTab="0"/>
  </bookViews>
  <sheets>
    <sheet name="Výkaz prvků" sheetId="1" r:id="rId1"/>
  </sheets>
  <definedNames>
    <definedName name="_xlnm._FilterDatabase" localSheetId="0" hidden="1">'Výkaz prvků'!$D$1:$D$61</definedName>
  </definedNames>
  <calcPr calcId="191029"/>
</workbook>
</file>

<file path=xl/sharedStrings.xml><?xml version="1.0" encoding="utf-8"?>
<sst xmlns="http://schemas.openxmlformats.org/spreadsheetml/2006/main" count="162" uniqueCount="144">
  <si>
    <t>1.11</t>
  </si>
  <si>
    <t>1.14</t>
  </si>
  <si>
    <t>1.17</t>
  </si>
  <si>
    <t>1.20</t>
  </si>
  <si>
    <t>1.21</t>
  </si>
  <si>
    <t>1.22</t>
  </si>
  <si>
    <t>1.23</t>
  </si>
  <si>
    <t>2.06</t>
  </si>
  <si>
    <t>2.07</t>
  </si>
  <si>
    <t>2.08</t>
  </si>
  <si>
    <t>2.13</t>
  </si>
  <si>
    <t>2.14</t>
  </si>
  <si>
    <t>1.10</t>
  </si>
  <si>
    <t>k.1</t>
  </si>
  <si>
    <t>k.2</t>
  </si>
  <si>
    <t>označení položky</t>
  </si>
  <si>
    <t>Cenabez DPH/ks</t>
  </si>
  <si>
    <t>počet ks</t>
  </si>
  <si>
    <t>Skříň vysoká šatní 900x600xH2000</t>
  </si>
  <si>
    <t>Skříňka nízká – policová s plnými dvířky 900x450xH800</t>
  </si>
  <si>
    <t>Židle kancelářská</t>
  </si>
  <si>
    <t xml:space="preserve">2_ZK </t>
  </si>
  <si>
    <t>lavice na sezení 1000*300*400</t>
  </si>
  <si>
    <t>Lehátko vyšetřovací pojízdné</t>
  </si>
  <si>
    <t xml:space="preserve">1_ZP </t>
  </si>
  <si>
    <t>Židle pacient</t>
  </si>
  <si>
    <t>Umístění</t>
  </si>
  <si>
    <t>1.12, 1.13, 1.15, 1.16</t>
  </si>
  <si>
    <t>1.14, 1.18</t>
  </si>
  <si>
    <t xml:space="preserve">1.14 </t>
  </si>
  <si>
    <t>1.20, 1.21, 1.23, 2.02, 2.03, 2.04, 2.05, 2.11, 2.12, 2.13, 2.14</t>
  </si>
  <si>
    <t>1.24, 2.16</t>
  </si>
  <si>
    <t>Lednice podstavná</t>
  </si>
  <si>
    <t>2.13, 2.16</t>
  </si>
  <si>
    <t>Pracovní linka 1200x600xH900</t>
  </si>
  <si>
    <t>2.03, 2.05</t>
  </si>
  <si>
    <t>Skříňová sestava na šanony 3300x500xH2750</t>
  </si>
  <si>
    <t>1.11, 1.14, 1.18, 1.21, 1.22 (2 ks), 1.23, 2.02, 2.03, 2.04, 2.05, 2.08, 2.11, 2.12, 2.13 (2 ks), 2.14, 1.02 (2 ks)</t>
  </si>
  <si>
    <t>Skříň vysoká na endoskop. hadice 900x450xH2200</t>
  </si>
  <si>
    <t>Skříň vysoká policová, plná dvířka 900x450xH1500</t>
  </si>
  <si>
    <t xml:space="preserve">1.11, 1.22 </t>
  </si>
  <si>
    <t>Pracovní stůl rovný - 1500x1300xH750</t>
  </si>
  <si>
    <t>1.10, 2.15</t>
  </si>
  <si>
    <t>Pracovní linka 2100x600xH900</t>
  </si>
  <si>
    <t>Pracovní stůl rovný - 1250x900xH750</t>
  </si>
  <si>
    <t>Skříň na desinfekční prostředky 950x500xH1180</t>
  </si>
  <si>
    <t>Skříň na berle 800x600x2000</t>
  </si>
  <si>
    <t>Lehátko vyšetřovací</t>
  </si>
  <si>
    <t>Skříň vysoká sestava 1800x600xH2000</t>
  </si>
  <si>
    <t>Stůl jídelní 1600x800xH740</t>
  </si>
  <si>
    <t>Pracovní stůl rovný - 2500x750xH750</t>
  </si>
  <si>
    <t>Skříňová sestava na šanony s nástavci 1800x350xH2750</t>
  </si>
  <si>
    <t>Stůl jednací 800x800xH750</t>
  </si>
  <si>
    <t>Cena bez DPH celkem</t>
  </si>
  <si>
    <t>Cena s DPH
celkem</t>
  </si>
  <si>
    <t>Skříň závěsná otevřená 1600x300xH400</t>
  </si>
  <si>
    <t>Skříň vysoká kombinovaná  800x600xH2000</t>
  </si>
  <si>
    <t>Pracovní stůl rovný 1500x600xH750</t>
  </si>
  <si>
    <t>kartotéka A4, 1350x550xH1500</t>
  </si>
  <si>
    <t>věšáková stěna na odložení oděvu 500xH1500</t>
  </si>
  <si>
    <t xml:space="preserve">Psací stůl do L  (viz.PD) 1800(500)*1300(600)*H750
</t>
  </si>
  <si>
    <t>zásuvkový kontejner pod psací stůl uzamykatelná horní zásuvka,
vyroben z odolného materiálu 460x500xH660</t>
  </si>
  <si>
    <r>
      <t xml:space="preserve">Název položky
</t>
    </r>
    <r>
      <rPr>
        <i/>
        <sz val="13.5"/>
        <rFont val="Calibri"/>
        <family val="2"/>
      </rPr>
      <t>rozměry: (šířka x hloubka x výška) mm</t>
    </r>
  </si>
  <si>
    <t>Skříň na materiál dvířková 1100x450xH1200</t>
  </si>
  <si>
    <t>Pracovní linka - chirurgická ambulance  - rozměry viz schéma</t>
  </si>
  <si>
    <t>Skříň vysoká, částečně prosklená 900x600xH2000</t>
  </si>
  <si>
    <t>Skříň nízká čtyř zásuvková  1100x600xH870</t>
  </si>
  <si>
    <t xml:space="preserve">Skříň vysoká na léky a materiál 900x450xH2000 </t>
  </si>
  <si>
    <t>Pracovní linka 1700x600xH900</t>
  </si>
  <si>
    <t>Kartotéka A4/A5 1500x450xH1500</t>
  </si>
  <si>
    <t>Kartotéka A4/šanony 2700x550xH2700</t>
  </si>
  <si>
    <t>Kartotéka A5 1750x550xH1500</t>
  </si>
  <si>
    <t>Regál kovový policový 1000x400xH2000</t>
  </si>
  <si>
    <t>CENA CELKEM BEZ DPH</t>
  </si>
  <si>
    <t>DPH 21%</t>
  </si>
  <si>
    <t>CENA CELKEM VČ. DPH</t>
  </si>
  <si>
    <t>CELKEM</t>
  </si>
  <si>
    <t>1.15, 1.16, 1.21 (2 ks), 1.22 (6 ks), 1.24 (4 ks), 2.02 (2 ks), 2.03 (2 ks), 2.04 (2 ks), 2.05 (2 ks), 2.06, 2.08 (2 ks), 2.11 (2 ks), 2.12 (2 ks), 2.13 (3 ks), 2.14 (2 ks), 2.16 (6 ks)</t>
  </si>
  <si>
    <t>Lůžko pro pacienta elektrické</t>
  </si>
  <si>
    <t>2.09 (2 ks)</t>
  </si>
  <si>
    <t>Matrace - 2000x900xH120</t>
  </si>
  <si>
    <t>Slepý rozpočet_příloha č. 6 zadávací dokumentace</t>
  </si>
  <si>
    <t>3_Ozn. Lednice</t>
  </si>
  <si>
    <t>4_PLE</t>
  </si>
  <si>
    <t xml:space="preserve">5_LEH </t>
  </si>
  <si>
    <t>6_LEHP</t>
  </si>
  <si>
    <t>7_RE</t>
  </si>
  <si>
    <t>8_SD</t>
  </si>
  <si>
    <t xml:space="preserve">9_PSTR </t>
  </si>
  <si>
    <t>10_KAR1</t>
  </si>
  <si>
    <t>11_SN</t>
  </si>
  <si>
    <t>12_SV1</t>
  </si>
  <si>
    <t>13_SVŠ</t>
  </si>
  <si>
    <t>14_RTGL</t>
  </si>
  <si>
    <t xml:space="preserve">15_VS1 </t>
  </si>
  <si>
    <t xml:space="preserve">16_PSTL1 </t>
  </si>
  <si>
    <t xml:space="preserve">17_K4Z </t>
  </si>
  <si>
    <t xml:space="preserve">18_K4ZACR </t>
  </si>
  <si>
    <t xml:space="preserve">19_SMD </t>
  </si>
  <si>
    <t>20_SMZ</t>
  </si>
  <si>
    <t>Skříň na materiál zásuvková 1500x450xH1200</t>
  </si>
  <si>
    <t>21_PL1</t>
  </si>
  <si>
    <t>22_SV2</t>
  </si>
  <si>
    <t>23_SV3</t>
  </si>
  <si>
    <t>24_PL2</t>
  </si>
  <si>
    <t>25_SV4</t>
  </si>
  <si>
    <t>26_PL3</t>
  </si>
  <si>
    <t>27_KAR2</t>
  </si>
  <si>
    <t>28_SN2-4Z</t>
  </si>
  <si>
    <t>29_SZOT</t>
  </si>
  <si>
    <t>30_DS</t>
  </si>
  <si>
    <t>31_SVKOMBI</t>
  </si>
  <si>
    <t>32_SVKOMBI2</t>
  </si>
  <si>
    <t>34_SVSES</t>
  </si>
  <si>
    <t>35_STJ</t>
  </si>
  <si>
    <t>36_PL5</t>
  </si>
  <si>
    <t>37_SVSES2</t>
  </si>
  <si>
    <t>38_PSTR2</t>
  </si>
  <si>
    <t>39_SVSES3</t>
  </si>
  <si>
    <t>40_STJED</t>
  </si>
  <si>
    <t>41_SV5</t>
  </si>
  <si>
    <t>42_PL6</t>
  </si>
  <si>
    <t>43_SV6</t>
  </si>
  <si>
    <t>44_KAR3</t>
  </si>
  <si>
    <t>45_SV7</t>
  </si>
  <si>
    <t>46_KAR4</t>
  </si>
  <si>
    <t>47_PSTR3</t>
  </si>
  <si>
    <t>48_KAR5</t>
  </si>
  <si>
    <t>49_PL7</t>
  </si>
  <si>
    <t>50_PSTR4</t>
  </si>
  <si>
    <t>51_MAT</t>
  </si>
  <si>
    <t xml:space="preserve">Dřezová skříňka 1500x600xH870 </t>
  </si>
  <si>
    <t>Pracovní linka se dřezem 1500x600xH900</t>
  </si>
  <si>
    <t>1.08, 1.26, 2.15,2.19,1.25</t>
  </si>
  <si>
    <t>1.12, 1.13, 1.15,1.16,1.10,2.02,2.03,2.05,2.11,2.12,2.13</t>
  </si>
  <si>
    <t>1.24,2.16</t>
  </si>
  <si>
    <t>Skříň vysoká prosklená 700x600xH2000</t>
  </si>
  <si>
    <t>ZRUŠENO</t>
  </si>
  <si>
    <t>2.15</t>
  </si>
  <si>
    <t>1.14, 1.18, 1.23, 1.21, 1.22 (2 ks), 2.02, 2.03, 2.04, 2.05, 2.08, 2.11,2.12, 2.14, k.2,</t>
  </si>
  <si>
    <t xml:space="preserve">zásuvkový kontejner pod psací stůl uzamykatelná horní zásuvka
460x500xH660  </t>
  </si>
  <si>
    <t>2.03, 2.05, 2.08, 2.13 (2 ks), 2.14,1.14(2ks),1.18,1.21,1.22(2ks),1.23,2.02,2.04,2.11,2.12,k1(2ks),k2</t>
  </si>
  <si>
    <t>Pracovní linka - sádrovna 1600x600xH850</t>
  </si>
  <si>
    <t xml:space="preserve">Skříň na pomůcky, zástěry 900*600*2000 -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</si>
</sst>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b/>
      <sz val="13.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3.5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trike/>
      <sz val="14"/>
      <name val="Arial"/>
      <family val="2"/>
    </font>
    <font>
      <strike/>
      <sz val="10"/>
      <name val="Arial"/>
      <family val="2"/>
    </font>
    <font>
      <b/>
      <sz val="14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3" fontId="0" fillId="0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3" fontId="0" fillId="0" borderId="7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4" fillId="0" borderId="9" xfId="0" applyFont="1" applyFill="1" applyBorder="1" applyAlignment="1">
      <alignment vertical="top" wrapText="1"/>
    </xf>
    <xf numFmtId="3" fontId="0" fillId="0" borderId="10" xfId="0" applyNumberFormat="1" applyFill="1" applyBorder="1"/>
    <xf numFmtId="0" fontId="4" fillId="0" borderId="11" xfId="0" applyFont="1" applyFill="1" applyBorder="1" applyAlignment="1">
      <alignment vertical="top" wrapText="1"/>
    </xf>
    <xf numFmtId="3" fontId="0" fillId="0" borderId="12" xfId="0" applyNumberFormat="1" applyFill="1" applyBorder="1"/>
    <xf numFmtId="0" fontId="4" fillId="0" borderId="13" xfId="0" applyFont="1" applyFill="1" applyBorder="1" applyAlignment="1">
      <alignment vertical="top" wrapText="1"/>
    </xf>
    <xf numFmtId="0" fontId="0" fillId="0" borderId="14" xfId="0" applyFill="1" applyBorder="1"/>
    <xf numFmtId="0" fontId="0" fillId="0" borderId="0" xfId="0" applyFont="1" applyFill="1"/>
    <xf numFmtId="0" fontId="0" fillId="0" borderId="0" xfId="0" applyFill="1" applyBorder="1"/>
    <xf numFmtId="0" fontId="4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tabSelected="1" zoomScale="40" zoomScaleNormal="40" zoomScalePageLayoutView="70" workbookViewId="0" topLeftCell="B4">
      <selection activeCell="B59" sqref="B59:C61"/>
    </sheetView>
  </sheetViews>
  <sheetFormatPr defaultColWidth="9.140625" defaultRowHeight="12.75"/>
  <cols>
    <col min="1" max="1" width="9.140625" style="1" hidden="1" customWidth="1"/>
    <col min="2" max="2" width="38.421875" style="1" customWidth="1"/>
    <col min="3" max="3" width="77.140625" style="1" customWidth="1"/>
    <col min="4" max="4" width="112.8515625" style="1" customWidth="1"/>
    <col min="5" max="6" width="17.421875" style="1" customWidth="1"/>
    <col min="7" max="7" width="19.28125" style="2" customWidth="1"/>
    <col min="8" max="8" width="14.28125" style="2" customWidth="1"/>
    <col min="9" max="10" width="9.140625" style="1" customWidth="1"/>
    <col min="11" max="11" width="16.8515625" style="3" customWidth="1"/>
    <col min="12" max="16384" width="9.140625" style="1" customWidth="1"/>
  </cols>
  <sheetData>
    <row r="1" spans="2:4" ht="12.75">
      <c r="B1" s="9"/>
      <c r="D1" s="9"/>
    </row>
    <row r="4" spans="2:9" ht="33.75" customHeight="1">
      <c r="B4" s="49" t="s">
        <v>81</v>
      </c>
      <c r="C4" s="50"/>
      <c r="D4" s="50"/>
      <c r="E4" s="50"/>
      <c r="F4" s="50"/>
      <c r="G4" s="50"/>
      <c r="H4" s="51"/>
      <c r="I4" s="29"/>
    </row>
    <row r="5" ht="12.75" customHeight="1"/>
    <row r="6" spans="2:11" ht="36">
      <c r="B6" s="32" t="s">
        <v>15</v>
      </c>
      <c r="C6" s="32" t="s">
        <v>62</v>
      </c>
      <c r="D6" s="32" t="s">
        <v>26</v>
      </c>
      <c r="E6" s="32" t="s">
        <v>17</v>
      </c>
      <c r="F6" s="35" t="s">
        <v>16</v>
      </c>
      <c r="G6" s="36" t="s">
        <v>53</v>
      </c>
      <c r="H6" s="36" t="s">
        <v>54</v>
      </c>
      <c r="K6" s="4"/>
    </row>
    <row r="7" spans="1:8" ht="120" customHeight="1">
      <c r="A7" s="37">
        <v>1</v>
      </c>
      <c r="B7" s="31" t="s">
        <v>24</v>
      </c>
      <c r="C7" s="31" t="s">
        <v>25</v>
      </c>
      <c r="D7" s="33" t="s">
        <v>77</v>
      </c>
      <c r="E7" s="34">
        <v>40</v>
      </c>
      <c r="F7" s="5">
        <v>0</v>
      </c>
      <c r="G7" s="5">
        <f aca="true" t="shared" si="0" ref="G7:G38">E7*F7</f>
        <v>0</v>
      </c>
      <c r="H7" s="6">
        <f aca="true" t="shared" si="1" ref="H7:H38">G7*1.21</f>
        <v>0</v>
      </c>
    </row>
    <row r="8" spans="1:8" ht="36">
      <c r="A8" s="37">
        <v>2</v>
      </c>
      <c r="B8" s="7" t="s">
        <v>21</v>
      </c>
      <c r="C8" s="7" t="s">
        <v>20</v>
      </c>
      <c r="D8" s="11" t="s">
        <v>37</v>
      </c>
      <c r="E8" s="10">
        <v>19</v>
      </c>
      <c r="F8" s="5">
        <v>0</v>
      </c>
      <c r="G8" s="5">
        <f t="shared" si="0"/>
        <v>0</v>
      </c>
      <c r="H8" s="6">
        <f t="shared" si="1"/>
        <v>0</v>
      </c>
    </row>
    <row r="9" spans="1:8" ht="18">
      <c r="A9" s="37">
        <v>3</v>
      </c>
      <c r="B9" s="7" t="s">
        <v>82</v>
      </c>
      <c r="C9" s="7" t="s">
        <v>32</v>
      </c>
      <c r="D9" s="11" t="s">
        <v>33</v>
      </c>
      <c r="E9" s="10">
        <v>2</v>
      </c>
      <c r="F9" s="5">
        <v>0</v>
      </c>
      <c r="G9" s="5">
        <f t="shared" si="0"/>
        <v>0</v>
      </c>
      <c r="H9" s="6">
        <f t="shared" si="1"/>
        <v>0</v>
      </c>
    </row>
    <row r="10" spans="1:8" ht="18">
      <c r="A10" s="37">
        <v>4</v>
      </c>
      <c r="B10" s="7" t="s">
        <v>83</v>
      </c>
      <c r="C10" s="7" t="s">
        <v>78</v>
      </c>
      <c r="D10" s="11" t="s">
        <v>79</v>
      </c>
      <c r="E10" s="10">
        <v>2</v>
      </c>
      <c r="F10" s="5">
        <v>0</v>
      </c>
      <c r="G10" s="5">
        <f t="shared" si="0"/>
        <v>0</v>
      </c>
      <c r="H10" s="6">
        <f t="shared" si="1"/>
        <v>0</v>
      </c>
    </row>
    <row r="11" spans="1:8" ht="18">
      <c r="A11" s="37">
        <v>5</v>
      </c>
      <c r="B11" s="7" t="s">
        <v>84</v>
      </c>
      <c r="C11" s="7" t="s">
        <v>47</v>
      </c>
      <c r="D11" s="11" t="s">
        <v>30</v>
      </c>
      <c r="E11" s="10">
        <v>11</v>
      </c>
      <c r="F11" s="5">
        <v>0</v>
      </c>
      <c r="G11" s="5">
        <f t="shared" si="0"/>
        <v>0</v>
      </c>
      <c r="H11" s="6">
        <f t="shared" si="1"/>
        <v>0</v>
      </c>
    </row>
    <row r="12" spans="1:8" ht="18">
      <c r="A12" s="37">
        <v>6</v>
      </c>
      <c r="B12" s="7" t="s">
        <v>85</v>
      </c>
      <c r="C12" s="7" t="s">
        <v>23</v>
      </c>
      <c r="D12" s="11" t="s">
        <v>28</v>
      </c>
      <c r="E12" s="10">
        <v>2</v>
      </c>
      <c r="F12" s="5">
        <v>0</v>
      </c>
      <c r="G12" s="5">
        <f t="shared" si="0"/>
        <v>0</v>
      </c>
      <c r="H12" s="6">
        <f t="shared" si="1"/>
        <v>0</v>
      </c>
    </row>
    <row r="13" spans="1:8" ht="18">
      <c r="A13" s="37">
        <v>7</v>
      </c>
      <c r="B13" s="7" t="s">
        <v>86</v>
      </c>
      <c r="C13" s="7" t="s">
        <v>72</v>
      </c>
      <c r="D13" s="11" t="s">
        <v>133</v>
      </c>
      <c r="E13" s="10">
        <v>8</v>
      </c>
      <c r="F13" s="5">
        <v>0</v>
      </c>
      <c r="G13" s="5">
        <f t="shared" si="0"/>
        <v>0</v>
      </c>
      <c r="H13" s="6">
        <f t="shared" si="1"/>
        <v>0</v>
      </c>
    </row>
    <row r="14" spans="1:8" ht="18">
      <c r="A14" s="37">
        <v>8</v>
      </c>
      <c r="B14" s="7" t="s">
        <v>87</v>
      </c>
      <c r="C14" s="7" t="s">
        <v>45</v>
      </c>
      <c r="D14" s="11" t="s">
        <v>42</v>
      </c>
      <c r="E14" s="10">
        <v>2</v>
      </c>
      <c r="F14" s="5">
        <v>0</v>
      </c>
      <c r="G14" s="5">
        <f t="shared" si="0"/>
        <v>0</v>
      </c>
      <c r="H14" s="6">
        <f t="shared" si="1"/>
        <v>0</v>
      </c>
    </row>
    <row r="15" spans="1:8" ht="18">
      <c r="A15" s="37">
        <v>9</v>
      </c>
      <c r="B15" s="7" t="s">
        <v>88</v>
      </c>
      <c r="C15" s="7" t="s">
        <v>57</v>
      </c>
      <c r="D15" s="11" t="s">
        <v>0</v>
      </c>
      <c r="E15" s="10">
        <v>2</v>
      </c>
      <c r="F15" s="5">
        <v>0</v>
      </c>
      <c r="G15" s="5">
        <f t="shared" si="0"/>
        <v>0</v>
      </c>
      <c r="H15" s="6">
        <f t="shared" si="1"/>
        <v>0</v>
      </c>
    </row>
    <row r="16" spans="1:8" ht="18">
      <c r="A16" s="37">
        <v>10</v>
      </c>
      <c r="B16" s="7" t="s">
        <v>89</v>
      </c>
      <c r="C16" s="7" t="s">
        <v>58</v>
      </c>
      <c r="D16" s="11" t="s">
        <v>40</v>
      </c>
      <c r="E16" s="10">
        <v>2</v>
      </c>
      <c r="F16" s="5">
        <v>0</v>
      </c>
      <c r="G16" s="5">
        <f t="shared" si="0"/>
        <v>0</v>
      </c>
      <c r="H16" s="6">
        <f t="shared" si="1"/>
        <v>0</v>
      </c>
    </row>
    <row r="17" spans="1:8" ht="18">
      <c r="A17" s="37">
        <v>11</v>
      </c>
      <c r="B17" s="7" t="s">
        <v>90</v>
      </c>
      <c r="C17" s="7" t="s">
        <v>19</v>
      </c>
      <c r="D17" s="11" t="s">
        <v>12</v>
      </c>
      <c r="E17" s="10">
        <v>1</v>
      </c>
      <c r="F17" s="5">
        <v>0</v>
      </c>
      <c r="G17" s="5">
        <f t="shared" si="0"/>
        <v>0</v>
      </c>
      <c r="H17" s="6">
        <f t="shared" si="1"/>
        <v>0</v>
      </c>
    </row>
    <row r="18" spans="1:8" ht="18">
      <c r="A18" s="37">
        <v>12</v>
      </c>
      <c r="B18" s="38" t="s">
        <v>91</v>
      </c>
      <c r="C18" s="38" t="s">
        <v>143</v>
      </c>
      <c r="D18" s="42" t="s">
        <v>137</v>
      </c>
      <c r="E18" s="39">
        <v>0</v>
      </c>
      <c r="F18" s="5">
        <v>0</v>
      </c>
      <c r="G18" s="40">
        <f t="shared" si="0"/>
        <v>0</v>
      </c>
      <c r="H18" s="41">
        <f t="shared" si="1"/>
        <v>0</v>
      </c>
    </row>
    <row r="19" spans="1:8" ht="18">
      <c r="A19" s="37">
        <v>13</v>
      </c>
      <c r="B19" s="7" t="s">
        <v>92</v>
      </c>
      <c r="C19" s="7" t="s">
        <v>18</v>
      </c>
      <c r="D19" s="11" t="s">
        <v>138</v>
      </c>
      <c r="E19" s="10">
        <v>1</v>
      </c>
      <c r="F19" s="5">
        <v>0</v>
      </c>
      <c r="G19" s="5">
        <f t="shared" si="0"/>
        <v>0</v>
      </c>
      <c r="H19" s="6">
        <f t="shared" si="1"/>
        <v>0</v>
      </c>
    </row>
    <row r="20" spans="1:8" ht="18">
      <c r="A20" s="37">
        <v>14</v>
      </c>
      <c r="B20" s="7" t="s">
        <v>93</v>
      </c>
      <c r="C20" s="7" t="s">
        <v>22</v>
      </c>
      <c r="D20" s="11" t="s">
        <v>27</v>
      </c>
      <c r="E20" s="10">
        <v>4</v>
      </c>
      <c r="F20" s="5">
        <v>0</v>
      </c>
      <c r="G20" s="5">
        <f t="shared" si="0"/>
        <v>0</v>
      </c>
      <c r="H20" s="6">
        <f t="shared" si="1"/>
        <v>0</v>
      </c>
    </row>
    <row r="21" spans="1:8" ht="18">
      <c r="A21" s="37">
        <v>15</v>
      </c>
      <c r="B21" s="7" t="s">
        <v>94</v>
      </c>
      <c r="C21" s="7" t="s">
        <v>59</v>
      </c>
      <c r="D21" s="11" t="s">
        <v>134</v>
      </c>
      <c r="E21" s="10">
        <v>11</v>
      </c>
      <c r="F21" s="5">
        <v>0</v>
      </c>
      <c r="G21" s="5">
        <f t="shared" si="0"/>
        <v>0</v>
      </c>
      <c r="H21" s="6">
        <f t="shared" si="1"/>
        <v>0</v>
      </c>
    </row>
    <row r="22" spans="1:8" ht="36">
      <c r="A22" s="37">
        <v>16</v>
      </c>
      <c r="B22" s="7" t="s">
        <v>95</v>
      </c>
      <c r="C22" s="7" t="s">
        <v>60</v>
      </c>
      <c r="D22" s="11" t="s">
        <v>139</v>
      </c>
      <c r="E22" s="10">
        <v>15</v>
      </c>
      <c r="F22" s="5">
        <v>0</v>
      </c>
      <c r="G22" s="5">
        <f t="shared" si="0"/>
        <v>0</v>
      </c>
      <c r="H22" s="6">
        <f t="shared" si="1"/>
        <v>0</v>
      </c>
    </row>
    <row r="23" spans="1:8" ht="54">
      <c r="A23" s="37">
        <v>17</v>
      </c>
      <c r="B23" s="7" t="s">
        <v>96</v>
      </c>
      <c r="C23" s="7" t="s">
        <v>140</v>
      </c>
      <c r="D23" s="13" t="s">
        <v>141</v>
      </c>
      <c r="E23" s="10">
        <v>20</v>
      </c>
      <c r="F23" s="5">
        <v>0</v>
      </c>
      <c r="G23" s="43">
        <f t="shared" si="0"/>
        <v>0</v>
      </c>
      <c r="H23" s="44">
        <f t="shared" si="1"/>
        <v>0</v>
      </c>
    </row>
    <row r="24" spans="1:8" ht="54">
      <c r="A24" s="37">
        <v>18</v>
      </c>
      <c r="B24" s="38" t="s">
        <v>97</v>
      </c>
      <c r="C24" s="38" t="s">
        <v>61</v>
      </c>
      <c r="D24" s="47" t="s">
        <v>137</v>
      </c>
      <c r="E24" s="46">
        <v>0</v>
      </c>
      <c r="F24" s="5">
        <v>0</v>
      </c>
      <c r="G24" s="40">
        <f t="shared" si="0"/>
        <v>0</v>
      </c>
      <c r="H24" s="41">
        <f t="shared" si="1"/>
        <v>0</v>
      </c>
    </row>
    <row r="25" spans="1:8" ht="18">
      <c r="A25" s="37">
        <v>19</v>
      </c>
      <c r="B25" s="7" t="s">
        <v>98</v>
      </c>
      <c r="C25" s="7" t="s">
        <v>63</v>
      </c>
      <c r="D25" s="45" t="s">
        <v>1</v>
      </c>
      <c r="E25" s="10">
        <v>1</v>
      </c>
      <c r="F25" s="5">
        <v>0</v>
      </c>
      <c r="G25" s="5">
        <f t="shared" si="0"/>
        <v>0</v>
      </c>
      <c r="H25" s="6">
        <f t="shared" si="1"/>
        <v>0</v>
      </c>
    </row>
    <row r="26" spans="1:8" ht="18">
      <c r="A26" s="37">
        <v>20</v>
      </c>
      <c r="B26" s="7" t="s">
        <v>99</v>
      </c>
      <c r="C26" s="7" t="s">
        <v>100</v>
      </c>
      <c r="D26" s="11" t="s">
        <v>29</v>
      </c>
      <c r="E26" s="10">
        <v>1</v>
      </c>
      <c r="F26" s="5">
        <v>0</v>
      </c>
      <c r="G26" s="5">
        <f t="shared" si="0"/>
        <v>0</v>
      </c>
      <c r="H26" s="6">
        <f t="shared" si="1"/>
        <v>0</v>
      </c>
    </row>
    <row r="27" spans="1:8" ht="25.5" customHeight="1">
      <c r="A27" s="37">
        <v>21</v>
      </c>
      <c r="B27" s="7" t="s">
        <v>101</v>
      </c>
      <c r="C27" s="7" t="s">
        <v>142</v>
      </c>
      <c r="D27" s="11" t="s">
        <v>2</v>
      </c>
      <c r="E27" s="10">
        <v>1</v>
      </c>
      <c r="F27" s="5">
        <v>0</v>
      </c>
      <c r="G27" s="5">
        <f t="shared" si="0"/>
        <v>0</v>
      </c>
      <c r="H27" s="6">
        <f t="shared" si="1"/>
        <v>0</v>
      </c>
    </row>
    <row r="28" spans="1:8" ht="25.5" customHeight="1">
      <c r="A28" s="37">
        <v>22</v>
      </c>
      <c r="B28" s="7" t="s">
        <v>102</v>
      </c>
      <c r="C28" s="7" t="s">
        <v>46</v>
      </c>
      <c r="D28" s="11" t="s">
        <v>2</v>
      </c>
      <c r="E28" s="10">
        <v>1</v>
      </c>
      <c r="F28" s="5">
        <v>0</v>
      </c>
      <c r="G28" s="5">
        <f t="shared" si="0"/>
        <v>0</v>
      </c>
      <c r="H28" s="6">
        <f t="shared" si="1"/>
        <v>0</v>
      </c>
    </row>
    <row r="29" spans="1:8" ht="18" customHeight="1">
      <c r="A29" s="37">
        <v>23</v>
      </c>
      <c r="B29" s="7" t="s">
        <v>103</v>
      </c>
      <c r="C29" s="7" t="s">
        <v>136</v>
      </c>
      <c r="D29" s="11" t="s">
        <v>3</v>
      </c>
      <c r="E29" s="10">
        <v>1</v>
      </c>
      <c r="F29" s="5">
        <v>0</v>
      </c>
      <c r="G29" s="5">
        <f t="shared" si="0"/>
        <v>0</v>
      </c>
      <c r="H29" s="6">
        <f t="shared" si="1"/>
        <v>0</v>
      </c>
    </row>
    <row r="30" spans="1:8" ht="18">
      <c r="A30" s="37">
        <v>24</v>
      </c>
      <c r="B30" s="7" t="s">
        <v>104</v>
      </c>
      <c r="C30" s="7" t="s">
        <v>64</v>
      </c>
      <c r="D30" s="11" t="s">
        <v>3</v>
      </c>
      <c r="E30" s="10">
        <v>1</v>
      </c>
      <c r="F30" s="5">
        <v>0</v>
      </c>
      <c r="G30" s="5">
        <f t="shared" si="0"/>
        <v>0</v>
      </c>
      <c r="H30" s="6">
        <f t="shared" si="1"/>
        <v>0</v>
      </c>
    </row>
    <row r="31" spans="1:8" ht="18">
      <c r="A31" s="37">
        <v>25</v>
      </c>
      <c r="B31" s="7" t="s">
        <v>105</v>
      </c>
      <c r="C31" s="7" t="s">
        <v>65</v>
      </c>
      <c r="D31" s="11" t="s">
        <v>4</v>
      </c>
      <c r="E31" s="10">
        <v>2</v>
      </c>
      <c r="F31" s="5">
        <v>0</v>
      </c>
      <c r="G31" s="5">
        <f t="shared" si="0"/>
        <v>0</v>
      </c>
      <c r="H31" s="6">
        <f t="shared" si="1"/>
        <v>0</v>
      </c>
    </row>
    <row r="32" spans="1:8" ht="18">
      <c r="A32" s="37">
        <v>26</v>
      </c>
      <c r="B32" s="7" t="s">
        <v>106</v>
      </c>
      <c r="C32" s="7" t="s">
        <v>132</v>
      </c>
      <c r="D32" s="11" t="s">
        <v>4</v>
      </c>
      <c r="E32" s="10">
        <v>1</v>
      </c>
      <c r="F32" s="5">
        <v>0</v>
      </c>
      <c r="G32" s="5">
        <f t="shared" si="0"/>
        <v>0</v>
      </c>
      <c r="H32" s="6">
        <f t="shared" si="1"/>
        <v>0</v>
      </c>
    </row>
    <row r="33" spans="1:8" ht="18">
      <c r="A33" s="37">
        <v>27</v>
      </c>
      <c r="B33" s="7" t="s">
        <v>107</v>
      </c>
      <c r="C33" s="7" t="s">
        <v>58</v>
      </c>
      <c r="D33" s="11" t="s">
        <v>35</v>
      </c>
      <c r="E33" s="10">
        <v>2</v>
      </c>
      <c r="F33" s="5">
        <v>0</v>
      </c>
      <c r="G33" s="5">
        <f t="shared" si="0"/>
        <v>0</v>
      </c>
      <c r="H33" s="6">
        <f t="shared" si="1"/>
        <v>0</v>
      </c>
    </row>
    <row r="34" spans="1:8" ht="18">
      <c r="A34" s="37">
        <v>28</v>
      </c>
      <c r="B34" s="7" t="s">
        <v>108</v>
      </c>
      <c r="C34" s="7" t="s">
        <v>66</v>
      </c>
      <c r="D34" s="11" t="s">
        <v>5</v>
      </c>
      <c r="E34" s="10">
        <v>1</v>
      </c>
      <c r="F34" s="5">
        <v>0</v>
      </c>
      <c r="G34" s="5">
        <f t="shared" si="0"/>
        <v>0</v>
      </c>
      <c r="H34" s="6">
        <f t="shared" si="1"/>
        <v>0</v>
      </c>
    </row>
    <row r="35" spans="1:8" ht="18">
      <c r="A35" s="37">
        <v>29</v>
      </c>
      <c r="B35" s="7" t="s">
        <v>109</v>
      </c>
      <c r="C35" s="7" t="s">
        <v>55</v>
      </c>
      <c r="D35" s="11" t="s">
        <v>5</v>
      </c>
      <c r="E35" s="10">
        <v>1</v>
      </c>
      <c r="F35" s="5">
        <v>0</v>
      </c>
      <c r="G35" s="5">
        <f t="shared" si="0"/>
        <v>0</v>
      </c>
      <c r="H35" s="6">
        <f t="shared" si="1"/>
        <v>0</v>
      </c>
    </row>
    <row r="36" spans="1:8" ht="18">
      <c r="A36" s="37">
        <v>30</v>
      </c>
      <c r="B36" s="7" t="s">
        <v>110</v>
      </c>
      <c r="C36" s="7" t="s">
        <v>131</v>
      </c>
      <c r="D36" s="11" t="s">
        <v>6</v>
      </c>
      <c r="E36" s="10">
        <v>1</v>
      </c>
      <c r="F36" s="5">
        <v>0</v>
      </c>
      <c r="G36" s="5">
        <f t="shared" si="0"/>
        <v>0</v>
      </c>
      <c r="H36" s="6">
        <f t="shared" si="1"/>
        <v>0</v>
      </c>
    </row>
    <row r="37" spans="1:8" ht="18">
      <c r="A37" s="37">
        <v>31</v>
      </c>
      <c r="B37" s="7" t="s">
        <v>111</v>
      </c>
      <c r="C37" s="7" t="s">
        <v>56</v>
      </c>
      <c r="D37" s="11" t="s">
        <v>6</v>
      </c>
      <c r="E37" s="10">
        <v>1</v>
      </c>
      <c r="F37" s="5">
        <v>0</v>
      </c>
      <c r="G37" s="5">
        <f t="shared" si="0"/>
        <v>0</v>
      </c>
      <c r="H37" s="6">
        <f t="shared" si="1"/>
        <v>0</v>
      </c>
    </row>
    <row r="38" spans="1:8" ht="18">
      <c r="A38" s="37">
        <v>32</v>
      </c>
      <c r="B38" s="7" t="s">
        <v>112</v>
      </c>
      <c r="C38" s="7" t="s">
        <v>56</v>
      </c>
      <c r="D38" s="11" t="s">
        <v>6</v>
      </c>
      <c r="E38" s="10">
        <v>1</v>
      </c>
      <c r="F38" s="5">
        <v>0</v>
      </c>
      <c r="G38" s="5">
        <f t="shared" si="0"/>
        <v>0</v>
      </c>
      <c r="H38" s="6">
        <f t="shared" si="1"/>
        <v>0</v>
      </c>
    </row>
    <row r="39" spans="1:8" ht="18">
      <c r="A39" s="37">
        <v>34</v>
      </c>
      <c r="B39" s="7" t="s">
        <v>113</v>
      </c>
      <c r="C39" s="7" t="s">
        <v>48</v>
      </c>
      <c r="D39" s="11" t="s">
        <v>31</v>
      </c>
      <c r="E39" s="10">
        <v>2</v>
      </c>
      <c r="F39" s="5">
        <v>0</v>
      </c>
      <c r="G39" s="5">
        <f aca="true" t="shared" si="2" ref="G39:G56">E39*F39</f>
        <v>0</v>
      </c>
      <c r="H39" s="6">
        <f aca="true" t="shared" si="3" ref="H39:H56">G39*1.21</f>
        <v>0</v>
      </c>
    </row>
    <row r="40" spans="1:8" ht="18">
      <c r="A40" s="37">
        <v>35</v>
      </c>
      <c r="B40" s="7" t="s">
        <v>114</v>
      </c>
      <c r="C40" s="7" t="s">
        <v>49</v>
      </c>
      <c r="D40" s="11" t="s">
        <v>135</v>
      </c>
      <c r="E40" s="10">
        <v>2</v>
      </c>
      <c r="F40" s="5">
        <v>0</v>
      </c>
      <c r="G40" s="5">
        <f t="shared" si="2"/>
        <v>0</v>
      </c>
      <c r="H40" s="6">
        <f t="shared" si="3"/>
        <v>0</v>
      </c>
    </row>
    <row r="41" spans="1:8" ht="18">
      <c r="A41" s="37">
        <v>36</v>
      </c>
      <c r="B41" s="7" t="s">
        <v>115</v>
      </c>
      <c r="C41" s="7" t="s">
        <v>34</v>
      </c>
      <c r="D41" s="11" t="s">
        <v>35</v>
      </c>
      <c r="E41" s="10">
        <v>2</v>
      </c>
      <c r="F41" s="5">
        <v>0</v>
      </c>
      <c r="G41" s="5">
        <f t="shared" si="2"/>
        <v>0</v>
      </c>
      <c r="H41" s="6">
        <f t="shared" si="3"/>
        <v>0</v>
      </c>
    </row>
    <row r="42" spans="1:8" ht="18">
      <c r="A42" s="37">
        <v>37</v>
      </c>
      <c r="B42" s="7" t="s">
        <v>116</v>
      </c>
      <c r="C42" s="7" t="s">
        <v>36</v>
      </c>
      <c r="D42" s="11" t="s">
        <v>13</v>
      </c>
      <c r="E42" s="10">
        <v>1</v>
      </c>
      <c r="F42" s="5">
        <v>0</v>
      </c>
      <c r="G42" s="5">
        <f t="shared" si="2"/>
        <v>0</v>
      </c>
      <c r="H42" s="6">
        <f t="shared" si="3"/>
        <v>0</v>
      </c>
    </row>
    <row r="43" spans="1:8" ht="18">
      <c r="A43" s="37">
        <v>38</v>
      </c>
      <c r="B43" s="7" t="s">
        <v>117</v>
      </c>
      <c r="C43" s="7" t="s">
        <v>50</v>
      </c>
      <c r="D43" s="11" t="s">
        <v>13</v>
      </c>
      <c r="E43" s="10">
        <v>2</v>
      </c>
      <c r="F43" s="5">
        <v>0</v>
      </c>
      <c r="G43" s="5">
        <f t="shared" si="2"/>
        <v>0</v>
      </c>
      <c r="H43" s="6">
        <f t="shared" si="3"/>
        <v>0</v>
      </c>
    </row>
    <row r="44" spans="1:8" ht="18">
      <c r="A44" s="37">
        <v>39</v>
      </c>
      <c r="B44" s="7" t="s">
        <v>118</v>
      </c>
      <c r="C44" s="7" t="s">
        <v>51</v>
      </c>
      <c r="D44" s="11" t="s">
        <v>14</v>
      </c>
      <c r="E44" s="10">
        <v>2</v>
      </c>
      <c r="F44" s="5">
        <v>0</v>
      </c>
      <c r="G44" s="5">
        <f t="shared" si="2"/>
        <v>0</v>
      </c>
      <c r="H44" s="6">
        <f t="shared" si="3"/>
        <v>0</v>
      </c>
    </row>
    <row r="45" spans="1:8" ht="18">
      <c r="A45" s="37">
        <v>40</v>
      </c>
      <c r="B45" s="7" t="s">
        <v>119</v>
      </c>
      <c r="C45" s="7" t="s">
        <v>52</v>
      </c>
      <c r="D45" s="11" t="s">
        <v>14</v>
      </c>
      <c r="E45" s="10">
        <v>2</v>
      </c>
      <c r="F45" s="5">
        <v>0</v>
      </c>
      <c r="G45" s="5">
        <f t="shared" si="2"/>
        <v>0</v>
      </c>
      <c r="H45" s="6">
        <f t="shared" si="3"/>
        <v>0</v>
      </c>
    </row>
    <row r="46" spans="1:8" ht="18">
      <c r="A46" s="37">
        <v>41</v>
      </c>
      <c r="B46" s="7" t="s">
        <v>120</v>
      </c>
      <c r="C46" s="7" t="s">
        <v>67</v>
      </c>
      <c r="D46" s="11" t="s">
        <v>7</v>
      </c>
      <c r="E46" s="10">
        <v>1</v>
      </c>
      <c r="F46" s="5">
        <v>0</v>
      </c>
      <c r="G46" s="5">
        <f t="shared" si="2"/>
        <v>0</v>
      </c>
      <c r="H46" s="6">
        <f t="shared" si="3"/>
        <v>0</v>
      </c>
    </row>
    <row r="47" spans="1:11" ht="18">
      <c r="A47" s="37">
        <v>42</v>
      </c>
      <c r="B47" s="7" t="s">
        <v>121</v>
      </c>
      <c r="C47" s="7" t="s">
        <v>68</v>
      </c>
      <c r="D47" s="11" t="s">
        <v>8</v>
      </c>
      <c r="E47" s="10">
        <v>1</v>
      </c>
      <c r="F47" s="5">
        <v>0</v>
      </c>
      <c r="G47" s="5">
        <f t="shared" si="2"/>
        <v>0</v>
      </c>
      <c r="H47" s="6">
        <f t="shared" si="3"/>
        <v>0</v>
      </c>
      <c r="K47" s="8"/>
    </row>
    <row r="48" spans="1:8" ht="18">
      <c r="A48" s="37">
        <v>43</v>
      </c>
      <c r="B48" s="7" t="s">
        <v>122</v>
      </c>
      <c r="C48" s="7" t="s">
        <v>38</v>
      </c>
      <c r="D48" s="11" t="s">
        <v>8</v>
      </c>
      <c r="E48" s="10">
        <v>1</v>
      </c>
      <c r="F48" s="5">
        <v>0</v>
      </c>
      <c r="G48" s="5">
        <f t="shared" si="2"/>
        <v>0</v>
      </c>
      <c r="H48" s="6">
        <f t="shared" si="3"/>
        <v>0</v>
      </c>
    </row>
    <row r="49" spans="1:8" ht="18">
      <c r="A49" s="37">
        <v>44</v>
      </c>
      <c r="B49" s="7" t="s">
        <v>123</v>
      </c>
      <c r="C49" s="7" t="s">
        <v>69</v>
      </c>
      <c r="D49" s="11" t="s">
        <v>9</v>
      </c>
      <c r="E49" s="10">
        <v>1</v>
      </c>
      <c r="F49" s="5">
        <v>0</v>
      </c>
      <c r="G49" s="5">
        <f t="shared" si="2"/>
        <v>0</v>
      </c>
      <c r="H49" s="6">
        <f t="shared" si="3"/>
        <v>0</v>
      </c>
    </row>
    <row r="50" spans="1:8" ht="18">
      <c r="A50" s="37">
        <v>45</v>
      </c>
      <c r="B50" s="7" t="s">
        <v>124</v>
      </c>
      <c r="C50" s="7" t="s">
        <v>39</v>
      </c>
      <c r="D50" s="11" t="s">
        <v>9</v>
      </c>
      <c r="E50" s="10">
        <v>1</v>
      </c>
      <c r="F50" s="5">
        <v>0</v>
      </c>
      <c r="G50" s="5">
        <f t="shared" si="2"/>
        <v>0</v>
      </c>
      <c r="H50" s="6">
        <f t="shared" si="3"/>
        <v>0</v>
      </c>
    </row>
    <row r="51" spans="1:8" ht="18">
      <c r="A51" s="37">
        <v>46</v>
      </c>
      <c r="B51" s="7" t="s">
        <v>125</v>
      </c>
      <c r="C51" s="7" t="s">
        <v>70</v>
      </c>
      <c r="D51" s="11" t="s">
        <v>10</v>
      </c>
      <c r="E51" s="10">
        <v>1</v>
      </c>
      <c r="F51" s="5">
        <v>0</v>
      </c>
      <c r="G51" s="5">
        <f t="shared" si="2"/>
        <v>0</v>
      </c>
      <c r="H51" s="6">
        <f t="shared" si="3"/>
        <v>0</v>
      </c>
    </row>
    <row r="52" spans="1:8" ht="18">
      <c r="A52" s="37">
        <v>47</v>
      </c>
      <c r="B52" s="7" t="s">
        <v>126</v>
      </c>
      <c r="C52" s="7" t="s">
        <v>41</v>
      </c>
      <c r="D52" s="11" t="s">
        <v>13</v>
      </c>
      <c r="E52" s="10">
        <v>1</v>
      </c>
      <c r="F52" s="5">
        <v>0</v>
      </c>
      <c r="G52" s="5">
        <f t="shared" si="2"/>
        <v>0</v>
      </c>
      <c r="H52" s="6">
        <f t="shared" si="3"/>
        <v>0</v>
      </c>
    </row>
    <row r="53" spans="1:8" ht="18">
      <c r="A53" s="37">
        <v>48</v>
      </c>
      <c r="B53" s="7" t="s">
        <v>127</v>
      </c>
      <c r="C53" s="7" t="s">
        <v>71</v>
      </c>
      <c r="D53" s="11" t="s">
        <v>11</v>
      </c>
      <c r="E53" s="10">
        <v>1</v>
      </c>
      <c r="F53" s="5">
        <v>0</v>
      </c>
      <c r="G53" s="5">
        <f t="shared" si="2"/>
        <v>0</v>
      </c>
      <c r="H53" s="6">
        <f t="shared" si="3"/>
        <v>0</v>
      </c>
    </row>
    <row r="54" spans="1:8" ht="18">
      <c r="A54" s="37">
        <v>49</v>
      </c>
      <c r="B54" s="7" t="s">
        <v>128</v>
      </c>
      <c r="C54" s="7" t="s">
        <v>43</v>
      </c>
      <c r="D54" s="11" t="s">
        <v>10</v>
      </c>
      <c r="E54" s="10">
        <v>1</v>
      </c>
      <c r="F54" s="5">
        <v>0</v>
      </c>
      <c r="G54" s="5">
        <f t="shared" si="2"/>
        <v>0</v>
      </c>
      <c r="H54" s="6">
        <f t="shared" si="3"/>
        <v>0</v>
      </c>
    </row>
    <row r="55" spans="1:8" ht="18">
      <c r="A55" s="37">
        <v>50</v>
      </c>
      <c r="B55" s="12" t="s">
        <v>129</v>
      </c>
      <c r="C55" s="12" t="s">
        <v>44</v>
      </c>
      <c r="D55" s="13" t="s">
        <v>10</v>
      </c>
      <c r="E55" s="14">
        <v>2</v>
      </c>
      <c r="F55" s="15">
        <v>0</v>
      </c>
      <c r="G55" s="15">
        <f t="shared" si="2"/>
        <v>0</v>
      </c>
      <c r="H55" s="16">
        <f t="shared" si="3"/>
        <v>0</v>
      </c>
    </row>
    <row r="56" spans="1:8" ht="18.75" thickBot="1">
      <c r="A56" s="30">
        <v>51</v>
      </c>
      <c r="B56" s="31" t="s">
        <v>130</v>
      </c>
      <c r="C56" s="31" t="s">
        <v>80</v>
      </c>
      <c r="D56" s="48" t="s">
        <v>79</v>
      </c>
      <c r="E56" s="34">
        <v>2</v>
      </c>
      <c r="F56" s="5">
        <v>0</v>
      </c>
      <c r="G56" s="5">
        <f t="shared" si="2"/>
        <v>0</v>
      </c>
      <c r="H56" s="6">
        <f t="shared" si="3"/>
        <v>0</v>
      </c>
    </row>
    <row r="57" spans="2:8" ht="18.75" thickBot="1">
      <c r="B57" s="17"/>
      <c r="C57" s="18" t="s">
        <v>76</v>
      </c>
      <c r="D57" s="19"/>
      <c r="E57" s="20">
        <f>SUM(E8:E56)</f>
        <v>144</v>
      </c>
      <c r="F57" s="21">
        <v>0</v>
      </c>
      <c r="G57" s="21">
        <f>SUM(G7:G56)</f>
        <v>0</v>
      </c>
      <c r="H57" s="22">
        <f>SUM(H7:H56)</f>
        <v>0</v>
      </c>
    </row>
    <row r="58" ht="13.5" thickBot="1"/>
    <row r="59" spans="2:3" ht="18">
      <c r="B59" s="23" t="s">
        <v>73</v>
      </c>
      <c r="C59" s="24">
        <f>G57</f>
        <v>0</v>
      </c>
    </row>
    <row r="60" spans="2:3" ht="18">
      <c r="B60" s="25" t="s">
        <v>74</v>
      </c>
      <c r="C60" s="26">
        <f>H57-G57</f>
        <v>0</v>
      </c>
    </row>
    <row r="61" spans="2:3" ht="18.75" thickBot="1">
      <c r="B61" s="27" t="s">
        <v>75</v>
      </c>
      <c r="C61" s="28">
        <f>H57</f>
        <v>0</v>
      </c>
    </row>
  </sheetData>
  <autoFilter ref="D1:D61"/>
  <mergeCells count="1">
    <mergeCell ref="B4:H4"/>
  </mergeCell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počitač</dc:creator>
  <cp:keywords/>
  <dc:description/>
  <cp:lastModifiedBy>Zdeněk Navrátil</cp:lastModifiedBy>
  <cp:lastPrinted>2022-05-31T05:16:16Z</cp:lastPrinted>
  <dcterms:created xsi:type="dcterms:W3CDTF">2022-01-24T15:06:40Z</dcterms:created>
  <dcterms:modified xsi:type="dcterms:W3CDTF">2022-05-31T09:23:13Z</dcterms:modified>
  <cp:category/>
  <cp:version/>
  <cp:contentType/>
  <cp:contentStatus/>
</cp:coreProperties>
</file>