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340" yWindow="504" windowWidth="22404" windowHeight="2108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'List1'!$A$1:$F$21</definedName>
  </definedNames>
  <calcPr fullCalcOnLoad="1"/>
</workbook>
</file>

<file path=xl/sharedStrings.xml><?xml version="1.0" encoding="utf-8"?>
<sst xmlns="http://schemas.openxmlformats.org/spreadsheetml/2006/main" count="31" uniqueCount="30">
  <si>
    <t>Položka</t>
  </si>
  <si>
    <t>Specifikace</t>
  </si>
  <si>
    <t>Ks / metrů</t>
  </si>
  <si>
    <t>Celkem</t>
  </si>
  <si>
    <t>bez DPH</t>
  </si>
  <si>
    <t>CENA CELKEM (bez DPH)</t>
  </si>
  <si>
    <t>Výrobce a typ</t>
  </si>
  <si>
    <t>Cena za kus bez DPH</t>
  </si>
  <si>
    <t>DPH 21%</t>
  </si>
  <si>
    <t>Cena CELKEM (vč. DPH)</t>
  </si>
  <si>
    <t>Objektiv</t>
  </si>
  <si>
    <t>Promítací plátno</t>
  </si>
  <si>
    <t>DCI server</t>
  </si>
  <si>
    <t>Ulta high Contrast motorizovaný objektiv kompatibilní s daným projektorem pokrývající obrazový formát Flat a Scope na dodanou velikost plátna.</t>
  </si>
  <si>
    <t>Matná bílá promítací plocha perforovaná se ziskem 1,0. Perforační otvory o maximálním rozměru 0,9mm pokrývající min 4,16% plochy.</t>
  </si>
  <si>
    <t>DCI Projektor</t>
  </si>
  <si>
    <t>Podstavec projektoru pro daný typ digitálního projektoru</t>
  </si>
  <si>
    <t>Stojan</t>
  </si>
  <si>
    <t>Kabeláž a drobný instalační materiál</t>
  </si>
  <si>
    <t>Instalace, nastavení, zaškolení obsluhy, doprava</t>
  </si>
  <si>
    <t>Instalační materiál. Kompletní sada audio, video a řídicích kabelů, konektory, kabeláž napájení a zásuvky 230V/400V ostatní instalační materiál.</t>
  </si>
  <si>
    <t>HDMI přepínač 4x2</t>
  </si>
  <si>
    <t>HDMI přepínač, rozlišení 4096 x 2160, 4 HDM 2.0 vstup, 2 HDMI 2.0 výstup, audio výstup Toslink optical + koaxiál, výstup analog audio stereo</t>
  </si>
  <si>
    <t>UPS</t>
  </si>
  <si>
    <t>Rackové řešení záložního zdroje 2RU, pro backup při výpadku elektrické energie, kapacita: 1980 W/ 2200 VA, nominální napětí: 230 V.</t>
  </si>
  <si>
    <t>Integrovaný Media Block pro přehrávání DCP. Podpora přehrávání Interop a SMPTE DCP s datový tokem až 500Mbps. Integrovaný zvukový procesor 5.1/7.1. Kompatibilní s projektory série 1,2,3 a 4. Integrovaný Wifi pro UI. Včetně originálního uložiště od výrobce IMB s kapacitou 16 TB</t>
  </si>
  <si>
    <t>DCI RGB laserový projektor s rozlišením 4K (4096x2160) s 3x DLP 1,38", světelný výkon 26.000 lumen při použití High Brighnest objektivu. Kontrastní poměr 6000:1 při použití UHC objektivu. Pokrývající z 95% barevný prostor Rec 2020. Slot pro IMB s podporou IMB druhé generace. Vstupy 4x 12G-SDI, 2x HDMI 2.0, DisplayPort 12.2. Maximální spotřeba 1840W</t>
  </si>
  <si>
    <r>
      <t xml:space="preserve">Kompletní instalace a nastavení projekční techniky podle platných norem. Nastavení DCI projektoru pro 2D pro formáty FLAT a SCOPE. Nastavení pro přehrávání z počítače a satelitu a DVD. </t>
    </r>
    <r>
      <rPr>
        <sz val="10"/>
        <rFont val="Calibri"/>
        <family val="2"/>
      </rPr>
      <t xml:space="preserve">Pro 2D min. 14fL.. </t>
    </r>
    <r>
      <rPr>
        <sz val="10"/>
        <color indexed="8"/>
        <rFont val="Calibri"/>
        <family val="2"/>
      </rPr>
      <t xml:space="preserve">Nastavení kolorometrie dle DCI. Zaostření, zarovnání, a uložení formátů. Nastavení zvuku dle doporučení DCI a Dolby pro 5.1 a 7.1 včetně ekvalizace sálu. Připojení na automatizaci kina a nastavení maker z kino serveru pro ovládání osvětlení, maskování, atd. (minimálně dle současného nastavení automatizace). </t>
    </r>
  </si>
  <si>
    <t>Příloha č. 4</t>
  </si>
  <si>
    <t xml:space="preserve">Výkaz výměr - Redigitalizace kina K3 Bohumín podle standardu DCI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</si>
</sst>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_-* #,##0\ [$Kč-405]_-;\-* #,##0\ [$Kč-405]_-;_-* &quot;-&quot;??\ [$Kč-405]_-;_-@_-"/>
    <numFmt numFmtId="175" formatCode="#,##0\ &quot;Kč&quot;"/>
    <numFmt numFmtId="176" formatCode="#,##0.00\ &quot;Kč&quot;"/>
    <numFmt numFmtId="177" formatCode="_-* #,##0\ &quot;Kč&quot;_-;\-* #,##0\ &quot;Kč&quot;_-;_-* &quot;-&quot;??\ &quot;Kč&quot;_-;_-@_-"/>
    <numFmt numFmtId="178" formatCode="_-* #,##0.00\ [$Kč-405]_-;\-* #,##0.00\ [$Kč-405]_-;_-* &quot;-&quot;??\ [$Kč-405]_-;_-@_-"/>
    <numFmt numFmtId="179" formatCode="_-* #,##0.0\ [$Kč-405]_-;\-* #,##0.0\ [$Kč-405]_-;_-* &quot;-&quot;??\ [$Kč-405]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0E0E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175" fontId="47" fillId="0" borderId="12" xfId="0" applyNumberFormat="1" applyFont="1" applyBorder="1" applyAlignment="1">
      <alignment horizontal="right" vertical="top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174" fontId="47" fillId="0" borderId="14" xfId="0" applyNumberFormat="1" applyFont="1" applyBorder="1" applyAlignment="1">
      <alignment horizontal="right" vertical="top"/>
    </xf>
    <xf numFmtId="0" fontId="47" fillId="0" borderId="14" xfId="0" applyFont="1" applyBorder="1" applyAlignment="1">
      <alignment horizontal="center" vertical="top" wrapText="1"/>
    </xf>
    <xf numFmtId="0" fontId="48" fillId="34" borderId="15" xfId="0" applyFont="1" applyFill="1" applyBorder="1" applyAlignment="1">
      <alignment vertical="top" wrapText="1"/>
    </xf>
    <xf numFmtId="175" fontId="47" fillId="34" borderId="12" xfId="0" applyNumberFormat="1" applyFont="1" applyFill="1" applyBorder="1" applyAlignment="1">
      <alignment horizontal="right" vertical="top"/>
    </xf>
    <xf numFmtId="0" fontId="47" fillId="34" borderId="12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vertical="top" wrapText="1"/>
    </xf>
    <xf numFmtId="0" fontId="48" fillId="34" borderId="14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vertical="top" wrapText="1"/>
    </xf>
    <xf numFmtId="175" fontId="47" fillId="34" borderId="14" xfId="0" applyNumberFormat="1" applyFont="1" applyFill="1" applyBorder="1" applyAlignment="1">
      <alignment horizontal="right" vertical="top"/>
    </xf>
    <xf numFmtId="0" fontId="47" fillId="34" borderId="14" xfId="0" applyFont="1" applyFill="1" applyBorder="1" applyAlignment="1">
      <alignment horizontal="center" vertical="top"/>
    </xf>
    <xf numFmtId="175" fontId="28" fillId="35" borderId="14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175" fontId="28" fillId="0" borderId="18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left"/>
    </xf>
    <xf numFmtId="176" fontId="49" fillId="35" borderId="15" xfId="0" applyNumberFormat="1" applyFont="1" applyFill="1" applyBorder="1" applyAlignment="1">
      <alignment horizontal="right"/>
    </xf>
    <xf numFmtId="176" fontId="49" fillId="0" borderId="19" xfId="0" applyNumberFormat="1" applyFont="1" applyFill="1" applyBorder="1" applyAlignment="1">
      <alignment horizontal="right"/>
    </xf>
    <xf numFmtId="176" fontId="49" fillId="0" borderId="20" xfId="0" applyNumberFormat="1" applyFont="1" applyBorder="1" applyAlignment="1">
      <alignment horizontal="right"/>
    </xf>
    <xf numFmtId="0" fontId="47" fillId="0" borderId="14" xfId="0" applyFont="1" applyFill="1" applyBorder="1" applyAlignment="1">
      <alignment horizontal="center" vertical="top"/>
    </xf>
    <xf numFmtId="0" fontId="47" fillId="0" borderId="20" xfId="0" applyFont="1" applyBorder="1" applyAlignment="1">
      <alignment horizontal="justify" vertical="center" wrapText="1"/>
    </xf>
    <xf numFmtId="0" fontId="47" fillId="0" borderId="15" xfId="0" applyFont="1" applyBorder="1" applyAlignment="1">
      <alignment wrapText="1"/>
    </xf>
    <xf numFmtId="0" fontId="28" fillId="0" borderId="0" xfId="0" applyFont="1" applyAlignment="1">
      <alignment horizontal="left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/>
    </xf>
    <xf numFmtId="0" fontId="50" fillId="35" borderId="17" xfId="0" applyFont="1" applyFill="1" applyBorder="1" applyAlignment="1">
      <alignment/>
    </xf>
    <xf numFmtId="0" fontId="50" fillId="35" borderId="2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wrapText="1"/>
    </xf>
    <xf numFmtId="0" fontId="49" fillId="35" borderId="17" xfId="0" applyFont="1" applyFill="1" applyBorder="1" applyAlignment="1">
      <alignment wrapText="1"/>
    </xf>
    <xf numFmtId="0" fontId="49" fillId="0" borderId="19" xfId="0" applyFont="1" applyFill="1" applyBorder="1" applyAlignment="1">
      <alignment wrapText="1"/>
    </xf>
    <xf numFmtId="0" fontId="28" fillId="35" borderId="16" xfId="0" applyFont="1" applyFill="1" applyBorder="1" applyAlignment="1">
      <alignment wrapText="1"/>
    </xf>
    <xf numFmtId="0" fontId="28" fillId="35" borderId="17" xfId="0" applyFont="1" applyFill="1" applyBorder="1" applyAlignment="1">
      <alignment wrapText="1"/>
    </xf>
    <xf numFmtId="0" fontId="28" fillId="35" borderId="23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9" fillId="0" borderId="26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28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130" zoomScaleSheetLayoutView="130" zoomScalePageLayoutView="0" workbookViewId="0" topLeftCell="A1">
      <selection activeCell="F15" sqref="F15"/>
    </sheetView>
  </sheetViews>
  <sheetFormatPr defaultColWidth="8.7109375" defaultRowHeight="15"/>
  <cols>
    <col min="1" max="1" width="15.7109375" style="0" customWidth="1"/>
    <col min="2" max="2" width="16.7109375" style="0" bestFit="1" customWidth="1"/>
    <col min="3" max="3" width="68.00390625" style="0" customWidth="1"/>
    <col min="4" max="4" width="14.00390625" style="0" bestFit="1" customWidth="1"/>
    <col min="5" max="5" width="9.00390625" style="0" bestFit="1" customWidth="1"/>
    <col min="6" max="6" width="16.421875" style="0" bestFit="1" customWidth="1"/>
  </cols>
  <sheetData>
    <row r="1" spans="1:6" ht="18.75" customHeight="1">
      <c r="A1" s="39" t="s">
        <v>28</v>
      </c>
      <c r="B1" s="39"/>
      <c r="C1" s="39"/>
      <c r="D1" s="39"/>
      <c r="F1" s="26"/>
    </row>
    <row r="2" spans="1:6" ht="18.75" customHeight="1">
      <c r="A2" s="33" t="s">
        <v>29</v>
      </c>
      <c r="B2" s="33"/>
      <c r="C2" s="33"/>
      <c r="D2" s="33"/>
      <c r="F2" s="26"/>
    </row>
    <row r="3" ht="15" thickBot="1">
      <c r="C3" s="25"/>
    </row>
    <row r="4" spans="1:6" ht="14.25">
      <c r="A4" s="40" t="s">
        <v>0</v>
      </c>
      <c r="B4" s="34" t="s">
        <v>6</v>
      </c>
      <c r="C4" s="34" t="s">
        <v>1</v>
      </c>
      <c r="D4" s="34" t="s">
        <v>7</v>
      </c>
      <c r="E4" s="34" t="s">
        <v>2</v>
      </c>
      <c r="F4" s="4" t="s">
        <v>3</v>
      </c>
    </row>
    <row r="5" spans="1:6" ht="15" thickBot="1">
      <c r="A5" s="41"/>
      <c r="B5" s="35"/>
      <c r="C5" s="35"/>
      <c r="D5" s="35"/>
      <c r="E5" s="35"/>
      <c r="F5" s="5" t="s">
        <v>4</v>
      </c>
    </row>
    <row r="6" spans="1:6" ht="15.75" thickBot="1">
      <c r="A6" s="36"/>
      <c r="B6" s="37"/>
      <c r="C6" s="37"/>
      <c r="D6" s="37"/>
      <c r="E6" s="37"/>
      <c r="F6" s="38"/>
    </row>
    <row r="7" spans="1:6" ht="69" thickBot="1">
      <c r="A7" s="7" t="s">
        <v>15</v>
      </c>
      <c r="B7" s="8"/>
      <c r="C7" s="9" t="s">
        <v>26</v>
      </c>
      <c r="D7" s="10"/>
      <c r="E7" s="11">
        <v>1</v>
      </c>
      <c r="F7" s="6">
        <f aca="true" t="shared" si="0" ref="F7:F15">E7*D7</f>
        <v>0</v>
      </c>
    </row>
    <row r="8" spans="1:6" ht="31.5" customHeight="1" thickBot="1">
      <c r="A8" s="12" t="s">
        <v>10</v>
      </c>
      <c r="B8" s="16"/>
      <c r="C8" s="17" t="s">
        <v>13</v>
      </c>
      <c r="D8" s="18"/>
      <c r="E8" s="14">
        <v>1</v>
      </c>
      <c r="F8" s="13">
        <f t="shared" si="0"/>
        <v>0</v>
      </c>
    </row>
    <row r="9" spans="1:6" ht="30" customHeight="1" thickBot="1">
      <c r="A9" s="15" t="s">
        <v>11</v>
      </c>
      <c r="B9" s="16"/>
      <c r="C9" s="17" t="s">
        <v>14</v>
      </c>
      <c r="D9" s="18"/>
      <c r="E9" s="19">
        <v>1</v>
      </c>
      <c r="F9" s="13">
        <f t="shared" si="0"/>
        <v>0</v>
      </c>
    </row>
    <row r="10" spans="1:6" ht="55.5" thickBot="1">
      <c r="A10" s="15" t="s">
        <v>12</v>
      </c>
      <c r="B10" s="16"/>
      <c r="C10" s="17" t="s">
        <v>25</v>
      </c>
      <c r="D10" s="18"/>
      <c r="E10" s="30">
        <v>1</v>
      </c>
      <c r="F10" s="13">
        <f t="shared" si="0"/>
        <v>0</v>
      </c>
    </row>
    <row r="11" spans="1:6" ht="15" thickBot="1">
      <c r="A11" s="15" t="s">
        <v>17</v>
      </c>
      <c r="B11" s="16"/>
      <c r="C11" s="17" t="s">
        <v>16</v>
      </c>
      <c r="D11" s="18"/>
      <c r="E11" s="30">
        <v>1</v>
      </c>
      <c r="F11" s="13">
        <f t="shared" si="0"/>
        <v>0</v>
      </c>
    </row>
    <row r="12" spans="1:6" ht="27.75" thickBot="1">
      <c r="A12" s="15" t="s">
        <v>21</v>
      </c>
      <c r="B12" s="16"/>
      <c r="C12" s="32" t="s">
        <v>22</v>
      </c>
      <c r="D12" s="18"/>
      <c r="E12" s="30">
        <v>1</v>
      </c>
      <c r="F12" s="13">
        <f t="shared" si="0"/>
        <v>0</v>
      </c>
    </row>
    <row r="13" spans="1:6" ht="27.75" thickBot="1">
      <c r="A13" s="15" t="s">
        <v>23</v>
      </c>
      <c r="B13" s="16"/>
      <c r="C13" s="32" t="s">
        <v>24</v>
      </c>
      <c r="D13" s="18"/>
      <c r="E13" s="30">
        <v>1</v>
      </c>
      <c r="F13" s="13">
        <f t="shared" si="0"/>
        <v>0</v>
      </c>
    </row>
    <row r="14" spans="1:6" ht="27.75" thickBot="1">
      <c r="A14" s="15" t="s">
        <v>18</v>
      </c>
      <c r="B14" s="16"/>
      <c r="C14" s="17" t="s">
        <v>20</v>
      </c>
      <c r="D14" s="18"/>
      <c r="E14" s="30">
        <v>1</v>
      </c>
      <c r="F14" s="13">
        <f t="shared" si="0"/>
        <v>0</v>
      </c>
    </row>
    <row r="15" spans="1:6" ht="96.75" thickBot="1">
      <c r="A15" s="15" t="s">
        <v>19</v>
      </c>
      <c r="B15" s="16"/>
      <c r="C15" s="31" t="s">
        <v>27</v>
      </c>
      <c r="D15" s="18"/>
      <c r="E15" s="11">
        <v>1</v>
      </c>
      <c r="F15" s="13">
        <f t="shared" si="0"/>
        <v>0</v>
      </c>
    </row>
    <row r="16" spans="1:6" ht="15" thickBot="1">
      <c r="A16" s="45" t="s">
        <v>3</v>
      </c>
      <c r="B16" s="46"/>
      <c r="C16" s="46"/>
      <c r="D16" s="46"/>
      <c r="E16" s="47"/>
      <c r="F16" s="20">
        <f>SUM(F7:F15)</f>
        <v>0</v>
      </c>
    </row>
    <row r="17" spans="1:6" ht="15" thickBot="1">
      <c r="A17" s="21"/>
      <c r="B17" s="22"/>
      <c r="C17" s="22"/>
      <c r="D17" s="22"/>
      <c r="E17" s="22"/>
      <c r="F17" s="23"/>
    </row>
    <row r="18" spans="1:6" ht="15" thickBot="1">
      <c r="A18" s="1"/>
      <c r="B18" s="1"/>
      <c r="C18" s="2"/>
      <c r="D18" s="2"/>
      <c r="E18" s="2"/>
      <c r="F18" s="3"/>
    </row>
    <row r="19" spans="1:6" ht="15.75" thickBot="1">
      <c r="A19" s="42" t="s">
        <v>5</v>
      </c>
      <c r="B19" s="43"/>
      <c r="C19" s="43"/>
      <c r="D19" s="43"/>
      <c r="E19" s="43"/>
      <c r="F19" s="27">
        <f>F16</f>
        <v>0</v>
      </c>
    </row>
    <row r="20" spans="1:6" ht="15">
      <c r="A20" s="44" t="s">
        <v>8</v>
      </c>
      <c r="B20" s="44"/>
      <c r="C20" s="44"/>
      <c r="D20" s="44"/>
      <c r="E20" s="44"/>
      <c r="F20" s="28">
        <f>0.21*F19</f>
        <v>0</v>
      </c>
    </row>
    <row r="21" spans="1:6" ht="15">
      <c r="A21" s="49" t="s">
        <v>9</v>
      </c>
      <c r="B21" s="50"/>
      <c r="C21" s="50"/>
      <c r="D21" s="50"/>
      <c r="E21" s="51"/>
      <c r="F21" s="29">
        <f>1.21*F19</f>
        <v>0</v>
      </c>
    </row>
    <row r="22" spans="3:5" ht="14.25">
      <c r="C22" s="24"/>
      <c r="D22" s="24"/>
      <c r="E22" s="24"/>
    </row>
    <row r="23" spans="3:5" ht="14.25">
      <c r="C23" s="24"/>
      <c r="D23" s="24"/>
      <c r="E23" s="24"/>
    </row>
    <row r="24" spans="3:5" ht="14.25">
      <c r="C24" s="24"/>
      <c r="D24" s="24"/>
      <c r="E24" s="24"/>
    </row>
    <row r="25" spans="3:5" ht="14.25">
      <c r="C25" s="24"/>
      <c r="D25" s="24"/>
      <c r="E25" s="24"/>
    </row>
    <row r="26" spans="3:5" ht="14.25">
      <c r="C26" s="24"/>
      <c r="D26" s="24"/>
      <c r="E26" s="24"/>
    </row>
    <row r="27" spans="3:5" ht="14.25">
      <c r="C27" s="24"/>
      <c r="D27" s="24"/>
      <c r="E27" s="24"/>
    </row>
    <row r="43" spans="9:11" ht="14.25">
      <c r="I43" s="48"/>
      <c r="J43" s="48"/>
      <c r="K43" s="48"/>
    </row>
    <row r="44" spans="9:11" ht="14.25">
      <c r="I44" s="48"/>
      <c r="J44" s="48"/>
      <c r="K44" s="48"/>
    </row>
    <row r="45" spans="9:11" ht="14.25">
      <c r="I45" s="48"/>
      <c r="J45" s="48"/>
      <c r="K45" s="48"/>
    </row>
    <row r="46" spans="9:11" ht="16.5" customHeight="1">
      <c r="I46" s="48"/>
      <c r="J46" s="48"/>
      <c r="K46" s="48"/>
    </row>
    <row r="47" spans="9:11" ht="16.5" customHeight="1">
      <c r="I47" s="24"/>
      <c r="J47" s="24"/>
      <c r="K47" s="24"/>
    </row>
    <row r="66" ht="16.5" customHeight="1"/>
    <row r="67" ht="16.5" customHeight="1"/>
  </sheetData>
  <sheetProtection/>
  <mergeCells count="15">
    <mergeCell ref="A19:E19"/>
    <mergeCell ref="A20:E20"/>
    <mergeCell ref="A16:E16"/>
    <mergeCell ref="I45:K45"/>
    <mergeCell ref="I46:K46"/>
    <mergeCell ref="I43:K43"/>
    <mergeCell ref="I44:K44"/>
    <mergeCell ref="A21:E21"/>
    <mergeCell ref="C4:C5"/>
    <mergeCell ref="D4:D5"/>
    <mergeCell ref="E4:E5"/>
    <mergeCell ref="B4:B5"/>
    <mergeCell ref="A6:F6"/>
    <mergeCell ref="A1:D1"/>
    <mergeCell ref="A4:A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matej.sborovy</dc:creator>
  <cp:keywords/>
  <dc:description/>
  <cp:lastModifiedBy>Holečková</cp:lastModifiedBy>
  <cp:lastPrinted>2023-06-06T04:08:12Z</cp:lastPrinted>
  <dcterms:created xsi:type="dcterms:W3CDTF">2011-06-02T09:42:44Z</dcterms:created>
  <dcterms:modified xsi:type="dcterms:W3CDTF">2023-06-06T04:10:57Z</dcterms:modified>
  <cp:category/>
  <cp:version/>
  <cp:contentType/>
  <cp:contentStatus/>
</cp:coreProperties>
</file>